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3920" activeTab="2"/>
  </bookViews>
  <sheets>
    <sheet name="Инфо" sheetId="5" r:id="rId1"/>
    <sheet name="Деды Морозы" sheetId="1" r:id="rId2"/>
    <sheet name="Снегурочки" sheetId="2" r:id="rId3"/>
    <sheet name="Нарядные платья" sheetId="6" state="hidden" r:id="rId4"/>
    <sheet name="Карнавальные костюмы" sheetId="3" state="hidden" r:id="rId5"/>
    <sheet name="ИТОГО" sheetId="4" r:id="rId6"/>
  </sheets>
  <definedNames>
    <definedName name="_xlnm.Print_Area" localSheetId="1">'Деды Морозы'!$A$1:$M$292</definedName>
    <definedName name="_xlnm.Print_Area" localSheetId="4">'Карнавальные костюмы'!$A$1:$M$54</definedName>
    <definedName name="_xlnm.Print_Area" localSheetId="3">'Нарядные платья'!$A$1:$M$501</definedName>
    <definedName name="_xlnm.Print_Area" localSheetId="2">Снегурочки!$A$1:$M$372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5" i="2" l="1"/>
  <c r="L16" i="2"/>
  <c r="L29" i="2"/>
  <c r="L43" i="2"/>
  <c r="L61" i="2"/>
  <c r="L75" i="2"/>
  <c r="L90" i="2"/>
  <c r="L105" i="2"/>
  <c r="L124" i="2"/>
  <c r="L143" i="2"/>
  <c r="L158" i="2"/>
  <c r="L170" i="2"/>
  <c r="L185" i="2"/>
  <c r="L200" i="2"/>
  <c r="L213" i="2"/>
  <c r="L232" i="2"/>
  <c r="L249" i="2"/>
  <c r="L262" i="2"/>
  <c r="L277" i="2"/>
  <c r="L290" i="2"/>
  <c r="L306" i="2"/>
  <c r="L321" i="2"/>
  <c r="L335" i="2"/>
  <c r="L349" i="2"/>
  <c r="L358" i="2"/>
  <c r="L369" i="2"/>
  <c r="L376" i="2"/>
  <c r="H11" i="2"/>
  <c r="K11" i="2"/>
  <c r="H12" i="2"/>
  <c r="K12" i="2"/>
  <c r="K16" i="2"/>
  <c r="H23" i="2"/>
  <c r="H29" i="2"/>
  <c r="K29" i="2"/>
  <c r="H37" i="2"/>
  <c r="H43" i="2"/>
  <c r="K43" i="2"/>
  <c r="H55" i="2"/>
  <c r="H56" i="2"/>
  <c r="H57" i="2"/>
  <c r="H58" i="2"/>
  <c r="H61" i="2"/>
  <c r="K61" i="2"/>
  <c r="H69" i="2"/>
  <c r="H70" i="2"/>
  <c r="H71" i="2"/>
  <c r="H72" i="2"/>
  <c r="H75" i="2"/>
  <c r="K75" i="2"/>
  <c r="H84" i="2"/>
  <c r="H85" i="2"/>
  <c r="H86" i="2"/>
  <c r="H87" i="2"/>
  <c r="H90" i="2"/>
  <c r="K90" i="2"/>
  <c r="H99" i="2"/>
  <c r="H100" i="2"/>
  <c r="H101" i="2"/>
  <c r="H105" i="2"/>
  <c r="K105" i="2"/>
  <c r="H118" i="2"/>
  <c r="H119" i="2"/>
  <c r="H120" i="2"/>
  <c r="H124" i="2"/>
  <c r="K124" i="2"/>
  <c r="H137" i="2"/>
  <c r="H138" i="2"/>
  <c r="H143" i="2"/>
  <c r="K143" i="2"/>
  <c r="H152" i="2"/>
  <c r="H153" i="2"/>
  <c r="H158" i="2"/>
  <c r="K158" i="2"/>
  <c r="H165" i="2"/>
  <c r="H166" i="2"/>
  <c r="H170" i="2"/>
  <c r="K170" i="2"/>
  <c r="H179" i="2"/>
  <c r="H180" i="2"/>
  <c r="H181" i="2"/>
  <c r="H182" i="2"/>
  <c r="H185" i="2"/>
  <c r="K185" i="2"/>
  <c r="H194" i="2"/>
  <c r="H195" i="2"/>
  <c r="H196" i="2"/>
  <c r="H197" i="2"/>
  <c r="H200" i="2"/>
  <c r="K200" i="2"/>
  <c r="H207" i="2"/>
  <c r="H208" i="2"/>
  <c r="H209" i="2"/>
  <c r="H210" i="2"/>
  <c r="H213" i="2"/>
  <c r="K213" i="2"/>
  <c r="H222" i="2"/>
  <c r="H223" i="2"/>
  <c r="H224" i="2"/>
  <c r="H225" i="2"/>
  <c r="H226" i="2"/>
  <c r="H227" i="2"/>
  <c r="H228" i="2"/>
  <c r="H229" i="2"/>
  <c r="H230" i="2"/>
  <c r="H232" i="2"/>
  <c r="K232" i="2"/>
  <c r="H239" i="2"/>
  <c r="H240" i="2"/>
  <c r="H241" i="2"/>
  <c r="H242" i="2"/>
  <c r="H243" i="2"/>
  <c r="H244" i="2"/>
  <c r="H245" i="2"/>
  <c r="H246" i="2"/>
  <c r="H247" i="2"/>
  <c r="H249" i="2"/>
  <c r="K249" i="2"/>
  <c r="H256" i="2"/>
  <c r="H257" i="2"/>
  <c r="H262" i="2"/>
  <c r="K262" i="2"/>
  <c r="H271" i="2"/>
  <c r="H272" i="2"/>
  <c r="H273" i="2"/>
  <c r="H277" i="2"/>
  <c r="K277" i="2"/>
  <c r="H283" i="2"/>
  <c r="H284" i="2"/>
  <c r="H285" i="2"/>
  <c r="H286" i="2"/>
  <c r="H287" i="2"/>
  <c r="H290" i="2"/>
  <c r="K290" i="2"/>
  <c r="H299" i="2"/>
  <c r="H300" i="2"/>
  <c r="H301" i="2"/>
  <c r="H302" i="2"/>
  <c r="H303" i="2"/>
  <c r="H306" i="2"/>
  <c r="K306" i="2"/>
  <c r="H314" i="2"/>
  <c r="H315" i="2"/>
  <c r="H316" i="2"/>
  <c r="H317" i="2"/>
  <c r="H318" i="2"/>
  <c r="H321" i="2"/>
  <c r="K321" i="2"/>
  <c r="H328" i="2"/>
  <c r="H329" i="2"/>
  <c r="H330" i="2"/>
  <c r="H331" i="2"/>
  <c r="H332" i="2"/>
  <c r="H335" i="2"/>
  <c r="K335" i="2"/>
  <c r="H342" i="2"/>
  <c r="H343" i="2"/>
  <c r="H344" i="2"/>
  <c r="H345" i="2"/>
  <c r="H349" i="2"/>
  <c r="K349" i="2"/>
  <c r="H355" i="2"/>
  <c r="H358" i="2"/>
  <c r="K358" i="2"/>
  <c r="H365" i="2"/>
  <c r="H369" i="2"/>
  <c r="K369" i="2"/>
  <c r="K376" i="2"/>
  <c r="J11" i="2"/>
  <c r="J12" i="2"/>
  <c r="J16" i="2"/>
  <c r="J29" i="2"/>
  <c r="J43" i="2"/>
  <c r="J61" i="2"/>
  <c r="J75" i="2"/>
  <c r="J90" i="2"/>
  <c r="J105" i="2"/>
  <c r="J124" i="2"/>
  <c r="J143" i="2"/>
  <c r="J158" i="2"/>
  <c r="J170" i="2"/>
  <c r="J185" i="2"/>
  <c r="J200" i="2"/>
  <c r="J213" i="2"/>
  <c r="J232" i="2"/>
  <c r="J249" i="2"/>
  <c r="J262" i="2"/>
  <c r="J277" i="2"/>
  <c r="J290" i="2"/>
  <c r="J306" i="2"/>
  <c r="J321" i="2"/>
  <c r="J335" i="2"/>
  <c r="J349" i="2"/>
  <c r="J358" i="2"/>
  <c r="J369" i="2"/>
  <c r="J376" i="2"/>
  <c r="I11" i="2"/>
  <c r="I12" i="2"/>
  <c r="I16" i="2"/>
  <c r="I29" i="2"/>
  <c r="I43" i="2"/>
  <c r="I61" i="2"/>
  <c r="I75" i="2"/>
  <c r="I90" i="2"/>
  <c r="I105" i="2"/>
  <c r="I124" i="2"/>
  <c r="I143" i="2"/>
  <c r="I158" i="2"/>
  <c r="I170" i="2"/>
  <c r="I185" i="2"/>
  <c r="I200" i="2"/>
  <c r="I213" i="2"/>
  <c r="I232" i="2"/>
  <c r="I249" i="2"/>
  <c r="I262" i="2"/>
  <c r="I277" i="2"/>
  <c r="I290" i="2"/>
  <c r="I306" i="2"/>
  <c r="I321" i="2"/>
  <c r="I335" i="2"/>
  <c r="I349" i="2"/>
  <c r="I358" i="2"/>
  <c r="I369" i="2"/>
  <c r="I376" i="2"/>
  <c r="H16" i="2"/>
  <c r="H376" i="2"/>
  <c r="G11" i="2"/>
  <c r="G12" i="2"/>
  <c r="G16" i="2"/>
  <c r="G23" i="2"/>
  <c r="G29" i="2"/>
  <c r="G37" i="2"/>
  <c r="G43" i="2"/>
  <c r="G55" i="2"/>
  <c r="G56" i="2"/>
  <c r="G57" i="2"/>
  <c r="G58" i="2"/>
  <c r="G61" i="2"/>
  <c r="G69" i="2"/>
  <c r="G70" i="2"/>
  <c r="G71" i="2"/>
  <c r="G72" i="2"/>
  <c r="G75" i="2"/>
  <c r="G84" i="2"/>
  <c r="G85" i="2"/>
  <c r="G86" i="2"/>
  <c r="G87" i="2"/>
  <c r="G90" i="2"/>
  <c r="G99" i="2"/>
  <c r="G100" i="2"/>
  <c r="G101" i="2"/>
  <c r="G105" i="2"/>
  <c r="G118" i="2"/>
  <c r="G119" i="2"/>
  <c r="G120" i="2"/>
  <c r="G124" i="2"/>
  <c r="G137" i="2"/>
  <c r="G138" i="2"/>
  <c r="G143" i="2"/>
  <c r="G152" i="2"/>
  <c r="G153" i="2"/>
  <c r="G158" i="2"/>
  <c r="G165" i="2"/>
  <c r="G166" i="2"/>
  <c r="G170" i="2"/>
  <c r="G179" i="2"/>
  <c r="G180" i="2"/>
  <c r="G181" i="2"/>
  <c r="G182" i="2"/>
  <c r="G185" i="2"/>
  <c r="G194" i="2"/>
  <c r="G195" i="2"/>
  <c r="G196" i="2"/>
  <c r="G197" i="2"/>
  <c r="G200" i="2"/>
  <c r="G207" i="2"/>
  <c r="G208" i="2"/>
  <c r="G209" i="2"/>
  <c r="G210" i="2"/>
  <c r="G213" i="2"/>
  <c r="G222" i="2"/>
  <c r="G223" i="2"/>
  <c r="G224" i="2"/>
  <c r="G225" i="2"/>
  <c r="G226" i="2"/>
  <c r="G227" i="2"/>
  <c r="G228" i="2"/>
  <c r="G229" i="2"/>
  <c r="G230" i="2"/>
  <c r="G232" i="2"/>
  <c r="G239" i="2"/>
  <c r="G240" i="2"/>
  <c r="G241" i="2"/>
  <c r="G242" i="2"/>
  <c r="G243" i="2"/>
  <c r="G244" i="2"/>
  <c r="G245" i="2"/>
  <c r="G246" i="2"/>
  <c r="G247" i="2"/>
  <c r="G249" i="2"/>
  <c r="G256" i="2"/>
  <c r="G257" i="2"/>
  <c r="G262" i="2"/>
  <c r="G271" i="2"/>
  <c r="G272" i="2"/>
  <c r="G273" i="2"/>
  <c r="G277" i="2"/>
  <c r="G283" i="2"/>
  <c r="G284" i="2"/>
  <c r="G285" i="2"/>
  <c r="G286" i="2"/>
  <c r="G287" i="2"/>
  <c r="G290" i="2"/>
  <c r="G299" i="2"/>
  <c r="G300" i="2"/>
  <c r="G301" i="2"/>
  <c r="G302" i="2"/>
  <c r="G303" i="2"/>
  <c r="G306" i="2"/>
  <c r="G314" i="2"/>
  <c r="G315" i="2"/>
  <c r="G316" i="2"/>
  <c r="G317" i="2"/>
  <c r="G318" i="2"/>
  <c r="G321" i="2"/>
  <c r="G328" i="2"/>
  <c r="G329" i="2"/>
  <c r="G330" i="2"/>
  <c r="G331" i="2"/>
  <c r="G332" i="2"/>
  <c r="G335" i="2"/>
  <c r="G342" i="2"/>
  <c r="G343" i="2"/>
  <c r="G344" i="2"/>
  <c r="G345" i="2"/>
  <c r="G349" i="2"/>
  <c r="G355" i="2"/>
  <c r="G358" i="2"/>
  <c r="G365" i="2"/>
  <c r="G369" i="2"/>
  <c r="G376" i="2"/>
  <c r="I10" i="2"/>
  <c r="J10" i="2"/>
  <c r="K10" i="2"/>
  <c r="I22" i="2"/>
  <c r="J22" i="2"/>
  <c r="K22" i="2"/>
  <c r="I23" i="2"/>
  <c r="J23" i="2"/>
  <c r="K23" i="2"/>
  <c r="I36" i="2"/>
  <c r="J36" i="2"/>
  <c r="K36" i="2"/>
  <c r="I37" i="2"/>
  <c r="J37" i="2"/>
  <c r="K37" i="2"/>
  <c r="I54" i="2"/>
  <c r="J54" i="2"/>
  <c r="K54" i="2"/>
  <c r="I55" i="2"/>
  <c r="J55" i="2"/>
  <c r="K55" i="2"/>
  <c r="I56" i="2"/>
  <c r="J56" i="2"/>
  <c r="K56" i="2"/>
  <c r="I57" i="2"/>
  <c r="J57" i="2"/>
  <c r="K57" i="2"/>
  <c r="I58" i="2"/>
  <c r="J58" i="2"/>
  <c r="K58" i="2"/>
  <c r="I68" i="2"/>
  <c r="J68" i="2"/>
  <c r="K68" i="2"/>
  <c r="I69" i="2"/>
  <c r="J69" i="2"/>
  <c r="K69" i="2"/>
  <c r="I70" i="2"/>
  <c r="J70" i="2"/>
  <c r="K70" i="2"/>
  <c r="I71" i="2"/>
  <c r="J71" i="2"/>
  <c r="K71" i="2"/>
  <c r="I72" i="2"/>
  <c r="J72" i="2"/>
  <c r="K72" i="2"/>
  <c r="I83" i="2"/>
  <c r="J83" i="2"/>
  <c r="K83" i="2"/>
  <c r="I84" i="2"/>
  <c r="J84" i="2"/>
  <c r="K84" i="2"/>
  <c r="I85" i="2"/>
  <c r="J85" i="2"/>
  <c r="K85" i="2"/>
  <c r="I86" i="2"/>
  <c r="J86" i="2"/>
  <c r="K86" i="2"/>
  <c r="I87" i="2"/>
  <c r="J87" i="2"/>
  <c r="K87" i="2"/>
  <c r="I98" i="2"/>
  <c r="J98" i="2"/>
  <c r="K98" i="2"/>
  <c r="I99" i="2"/>
  <c r="J99" i="2"/>
  <c r="K99" i="2"/>
  <c r="I100" i="2"/>
  <c r="J100" i="2"/>
  <c r="K100" i="2"/>
  <c r="I101" i="2"/>
  <c r="J101" i="2"/>
  <c r="K101" i="2"/>
  <c r="I117" i="2"/>
  <c r="J117" i="2"/>
  <c r="K117" i="2"/>
  <c r="I118" i="2"/>
  <c r="J118" i="2"/>
  <c r="K118" i="2"/>
  <c r="I119" i="2"/>
  <c r="J119" i="2"/>
  <c r="K119" i="2"/>
  <c r="I120" i="2"/>
  <c r="J120" i="2"/>
  <c r="K120" i="2"/>
  <c r="I136" i="2"/>
  <c r="J136" i="2"/>
  <c r="K136" i="2"/>
  <c r="I137" i="2"/>
  <c r="J137" i="2"/>
  <c r="K137" i="2"/>
  <c r="I138" i="2"/>
  <c r="J138" i="2"/>
  <c r="K138" i="2"/>
  <c r="I151" i="2"/>
  <c r="J151" i="2"/>
  <c r="K151" i="2"/>
  <c r="I152" i="2"/>
  <c r="J152" i="2"/>
  <c r="K152" i="2"/>
  <c r="I153" i="2"/>
  <c r="J153" i="2"/>
  <c r="K153" i="2"/>
  <c r="I164" i="2"/>
  <c r="J164" i="2"/>
  <c r="K164" i="2"/>
  <c r="I165" i="2"/>
  <c r="J165" i="2"/>
  <c r="K165" i="2"/>
  <c r="I166" i="2"/>
  <c r="J166" i="2"/>
  <c r="K166" i="2"/>
  <c r="I178" i="2"/>
  <c r="J178" i="2"/>
  <c r="K178" i="2"/>
  <c r="I179" i="2"/>
  <c r="J179" i="2"/>
  <c r="K179" i="2"/>
  <c r="I180" i="2"/>
  <c r="J180" i="2"/>
  <c r="K180" i="2"/>
  <c r="I181" i="2"/>
  <c r="J181" i="2"/>
  <c r="K181" i="2"/>
  <c r="I182" i="2"/>
  <c r="J182" i="2"/>
  <c r="K182" i="2"/>
  <c r="I193" i="2"/>
  <c r="J193" i="2"/>
  <c r="K193" i="2"/>
  <c r="I194" i="2"/>
  <c r="J194" i="2"/>
  <c r="K194" i="2"/>
  <c r="I195" i="2"/>
  <c r="J195" i="2"/>
  <c r="K195" i="2"/>
  <c r="I196" i="2"/>
  <c r="J196" i="2"/>
  <c r="K196" i="2"/>
  <c r="I197" i="2"/>
  <c r="J197" i="2"/>
  <c r="K197" i="2"/>
  <c r="I206" i="2"/>
  <c r="J206" i="2"/>
  <c r="K206" i="2"/>
  <c r="I207" i="2"/>
  <c r="J207" i="2"/>
  <c r="K207" i="2"/>
  <c r="I208" i="2"/>
  <c r="J208" i="2"/>
  <c r="K208" i="2"/>
  <c r="I209" i="2"/>
  <c r="J209" i="2"/>
  <c r="K209" i="2"/>
  <c r="I210" i="2"/>
  <c r="J210" i="2"/>
  <c r="K210" i="2"/>
  <c r="I221" i="2"/>
  <c r="J221" i="2"/>
  <c r="K221" i="2"/>
  <c r="I222" i="2"/>
  <c r="J222" i="2"/>
  <c r="K222" i="2"/>
  <c r="I223" i="2"/>
  <c r="J223" i="2"/>
  <c r="K223" i="2"/>
  <c r="I224" i="2"/>
  <c r="J224" i="2"/>
  <c r="K224" i="2"/>
  <c r="I225" i="2"/>
  <c r="J225" i="2"/>
  <c r="K225" i="2"/>
  <c r="I226" i="2"/>
  <c r="J226" i="2"/>
  <c r="K226" i="2"/>
  <c r="I227" i="2"/>
  <c r="J227" i="2"/>
  <c r="K227" i="2"/>
  <c r="I228" i="2"/>
  <c r="J228" i="2"/>
  <c r="K228" i="2"/>
  <c r="I229" i="2"/>
  <c r="J229" i="2"/>
  <c r="K229" i="2"/>
  <c r="I230" i="2"/>
  <c r="J230" i="2"/>
  <c r="K230" i="2"/>
  <c r="I238" i="2"/>
  <c r="J238" i="2"/>
  <c r="K238" i="2"/>
  <c r="I239" i="2"/>
  <c r="J239" i="2"/>
  <c r="K239" i="2"/>
  <c r="I240" i="2"/>
  <c r="J240" i="2"/>
  <c r="K240" i="2"/>
  <c r="I241" i="2"/>
  <c r="J241" i="2"/>
  <c r="K241" i="2"/>
  <c r="I242" i="2"/>
  <c r="J242" i="2"/>
  <c r="K242" i="2"/>
  <c r="I243" i="2"/>
  <c r="J243" i="2"/>
  <c r="K243" i="2"/>
  <c r="I244" i="2"/>
  <c r="J244" i="2"/>
  <c r="K244" i="2"/>
  <c r="I245" i="2"/>
  <c r="J245" i="2"/>
  <c r="K245" i="2"/>
  <c r="I246" i="2"/>
  <c r="J246" i="2"/>
  <c r="K246" i="2"/>
  <c r="I247" i="2"/>
  <c r="J247" i="2"/>
  <c r="K247" i="2"/>
  <c r="J255" i="2"/>
  <c r="K255" i="2"/>
  <c r="I256" i="2"/>
  <c r="J256" i="2"/>
  <c r="K256" i="2"/>
  <c r="I257" i="2"/>
  <c r="J257" i="2"/>
  <c r="K257" i="2"/>
  <c r="I270" i="2"/>
  <c r="J270" i="2"/>
  <c r="K270" i="2"/>
  <c r="I271" i="2"/>
  <c r="J271" i="2"/>
  <c r="K271" i="2"/>
  <c r="I272" i="2"/>
  <c r="J272" i="2"/>
  <c r="K272" i="2"/>
  <c r="I273" i="2"/>
  <c r="J273" i="2"/>
  <c r="K273" i="2"/>
  <c r="I282" i="2"/>
  <c r="J282" i="2"/>
  <c r="K282" i="2"/>
  <c r="I283" i="2"/>
  <c r="J283" i="2"/>
  <c r="K283" i="2"/>
  <c r="I284" i="2"/>
  <c r="J284" i="2"/>
  <c r="K284" i="2"/>
  <c r="I285" i="2"/>
  <c r="J285" i="2"/>
  <c r="K285" i="2"/>
  <c r="I286" i="2"/>
  <c r="J286" i="2"/>
  <c r="K286" i="2"/>
  <c r="I287" i="2"/>
  <c r="J287" i="2"/>
  <c r="K287" i="2"/>
  <c r="I298" i="2"/>
  <c r="J298" i="2"/>
  <c r="K298" i="2"/>
  <c r="I299" i="2"/>
  <c r="J299" i="2"/>
  <c r="K299" i="2"/>
  <c r="I300" i="2"/>
  <c r="J300" i="2"/>
  <c r="K300" i="2"/>
  <c r="I301" i="2"/>
  <c r="J301" i="2"/>
  <c r="K301" i="2"/>
  <c r="I302" i="2"/>
  <c r="J302" i="2"/>
  <c r="K302" i="2"/>
  <c r="I303" i="2"/>
  <c r="J303" i="2"/>
  <c r="K303" i="2"/>
  <c r="I313" i="2"/>
  <c r="J313" i="2"/>
  <c r="K313" i="2"/>
  <c r="I314" i="2"/>
  <c r="J314" i="2"/>
  <c r="K314" i="2"/>
  <c r="I315" i="2"/>
  <c r="J315" i="2"/>
  <c r="K315" i="2"/>
  <c r="I316" i="2"/>
  <c r="J316" i="2"/>
  <c r="K316" i="2"/>
  <c r="I317" i="2"/>
  <c r="J317" i="2"/>
  <c r="K317" i="2"/>
  <c r="I318" i="2"/>
  <c r="J318" i="2"/>
  <c r="K318" i="2"/>
  <c r="I327" i="2"/>
  <c r="J327" i="2"/>
  <c r="K327" i="2"/>
  <c r="I328" i="2"/>
  <c r="J328" i="2"/>
  <c r="K328" i="2"/>
  <c r="I329" i="2"/>
  <c r="J329" i="2"/>
  <c r="K329" i="2"/>
  <c r="I330" i="2"/>
  <c r="J330" i="2"/>
  <c r="K330" i="2"/>
  <c r="I331" i="2"/>
  <c r="J331" i="2"/>
  <c r="K331" i="2"/>
  <c r="I332" i="2"/>
  <c r="J332" i="2"/>
  <c r="K332" i="2"/>
  <c r="I341" i="2"/>
  <c r="J341" i="2"/>
  <c r="K341" i="2"/>
  <c r="I342" i="2"/>
  <c r="J342" i="2"/>
  <c r="K342" i="2"/>
  <c r="I343" i="2"/>
  <c r="J343" i="2"/>
  <c r="K343" i="2"/>
  <c r="I344" i="2"/>
  <c r="J344" i="2"/>
  <c r="K344" i="2"/>
  <c r="I345" i="2"/>
  <c r="J345" i="2"/>
  <c r="K345" i="2"/>
  <c r="H346" i="2"/>
  <c r="I354" i="2"/>
  <c r="J354" i="2"/>
  <c r="K354" i="2"/>
  <c r="I355" i="2"/>
  <c r="J355" i="2"/>
  <c r="K355" i="2"/>
  <c r="I364" i="2"/>
  <c r="J364" i="2"/>
  <c r="K364" i="2"/>
  <c r="I365" i="2"/>
  <c r="J365" i="2"/>
  <c r="K365" i="2"/>
  <c r="L291" i="1"/>
  <c r="L16" i="1"/>
  <c r="L28" i="1"/>
  <c r="L41" i="1"/>
  <c r="L54" i="1"/>
  <c r="L70" i="1"/>
  <c r="L82" i="1"/>
  <c r="L94" i="1"/>
  <c r="L107" i="1"/>
  <c r="L120" i="1"/>
  <c r="L133" i="1"/>
  <c r="L146" i="1"/>
  <c r="L159" i="1"/>
  <c r="L172" i="1"/>
  <c r="L185" i="1"/>
  <c r="L198" i="1"/>
  <c r="L214" i="1"/>
  <c r="L227" i="1"/>
  <c r="L238" i="1"/>
  <c r="L249" i="1"/>
  <c r="L263" i="1"/>
  <c r="L275" i="1"/>
  <c r="L300" i="1"/>
  <c r="H11" i="1"/>
  <c r="K11" i="1"/>
  <c r="K16" i="1"/>
  <c r="H23" i="1"/>
  <c r="H28" i="1"/>
  <c r="K28" i="1"/>
  <c r="H36" i="1"/>
  <c r="H37" i="1"/>
  <c r="H38" i="1"/>
  <c r="H39" i="1"/>
  <c r="H41" i="1"/>
  <c r="K41" i="1"/>
  <c r="H49" i="1"/>
  <c r="H50" i="1"/>
  <c r="H51" i="1"/>
  <c r="H52" i="1"/>
  <c r="H54" i="1"/>
  <c r="K54" i="1"/>
  <c r="H65" i="1"/>
  <c r="H66" i="1"/>
  <c r="H67" i="1"/>
  <c r="H68" i="1"/>
  <c r="H70" i="1"/>
  <c r="K70" i="1"/>
  <c r="H78" i="1"/>
  <c r="H79" i="1"/>
  <c r="H80" i="1"/>
  <c r="H82" i="1"/>
  <c r="K82" i="1"/>
  <c r="H90" i="1"/>
  <c r="H91" i="1"/>
  <c r="H92" i="1"/>
  <c r="H94" i="1"/>
  <c r="K94" i="1"/>
  <c r="H102" i="1"/>
  <c r="H103" i="1"/>
  <c r="H107" i="1"/>
  <c r="K107" i="1"/>
  <c r="H115" i="1"/>
  <c r="H116" i="1"/>
  <c r="H120" i="1"/>
  <c r="K120" i="1"/>
  <c r="H128" i="1"/>
  <c r="H129" i="1"/>
  <c r="H130" i="1"/>
  <c r="H133" i="1"/>
  <c r="K133" i="1"/>
  <c r="H141" i="1"/>
  <c r="H142" i="1"/>
  <c r="H143" i="1"/>
  <c r="H146" i="1"/>
  <c r="K146" i="1"/>
  <c r="H154" i="1"/>
  <c r="H155" i="1"/>
  <c r="H156" i="1"/>
  <c r="H159" i="1"/>
  <c r="K159" i="1"/>
  <c r="H167" i="1"/>
  <c r="H168" i="1"/>
  <c r="H169" i="1"/>
  <c r="H172" i="1"/>
  <c r="K172" i="1"/>
  <c r="H180" i="1"/>
  <c r="H181" i="1"/>
  <c r="H182" i="1"/>
  <c r="H185" i="1"/>
  <c r="K185" i="1"/>
  <c r="H193" i="1"/>
  <c r="H194" i="1"/>
  <c r="H195" i="1"/>
  <c r="H198" i="1"/>
  <c r="K198" i="1"/>
  <c r="H209" i="1"/>
  <c r="H210" i="1"/>
  <c r="H214" i="1"/>
  <c r="K214" i="1"/>
  <c r="H222" i="1"/>
  <c r="H223" i="1"/>
  <c r="H227" i="1"/>
  <c r="K227" i="1"/>
  <c r="H235" i="1"/>
  <c r="H238" i="1"/>
  <c r="K238" i="1"/>
  <c r="H246" i="1"/>
  <c r="H249" i="1"/>
  <c r="K249" i="1"/>
  <c r="H257" i="1"/>
  <c r="H263" i="1"/>
  <c r="K263" i="1"/>
  <c r="H270" i="1"/>
  <c r="H271" i="1"/>
  <c r="H272" i="1"/>
  <c r="H275" i="1"/>
  <c r="K275" i="1"/>
  <c r="K300" i="1"/>
  <c r="J11" i="1"/>
  <c r="J16" i="1"/>
  <c r="J28" i="1"/>
  <c r="J41" i="1"/>
  <c r="J54" i="1"/>
  <c r="J70" i="1"/>
  <c r="J82" i="1"/>
  <c r="J94" i="1"/>
  <c r="J107" i="1"/>
  <c r="J120" i="1"/>
  <c r="J133" i="1"/>
  <c r="J146" i="1"/>
  <c r="J159" i="1"/>
  <c r="J172" i="1"/>
  <c r="J185" i="1"/>
  <c r="J198" i="1"/>
  <c r="J214" i="1"/>
  <c r="J227" i="1"/>
  <c r="J238" i="1"/>
  <c r="J249" i="1"/>
  <c r="J263" i="1"/>
  <c r="J275" i="1"/>
  <c r="H286" i="1"/>
  <c r="H287" i="1"/>
  <c r="H288" i="1"/>
  <c r="H289" i="1"/>
  <c r="H291" i="1"/>
  <c r="J291" i="1"/>
  <c r="J300" i="1"/>
  <c r="I11" i="1"/>
  <c r="I16" i="1"/>
  <c r="I28" i="1"/>
  <c r="I41" i="1"/>
  <c r="I54" i="1"/>
  <c r="I70" i="1"/>
  <c r="I82" i="1"/>
  <c r="I94" i="1"/>
  <c r="I107" i="1"/>
  <c r="I120" i="1"/>
  <c r="I133" i="1"/>
  <c r="I146" i="1"/>
  <c r="I159" i="1"/>
  <c r="I172" i="1"/>
  <c r="I185" i="1"/>
  <c r="I198" i="1"/>
  <c r="I214" i="1"/>
  <c r="I227" i="1"/>
  <c r="I238" i="1"/>
  <c r="I249" i="1"/>
  <c r="I263" i="1"/>
  <c r="I275" i="1"/>
  <c r="I291" i="1"/>
  <c r="I300" i="1"/>
  <c r="H16" i="1"/>
  <c r="H300" i="1"/>
  <c r="G39" i="1"/>
  <c r="G36" i="1"/>
  <c r="G37" i="1"/>
  <c r="G38" i="1"/>
  <c r="G41" i="1"/>
  <c r="G11" i="1"/>
  <c r="G16" i="1"/>
  <c r="G23" i="1"/>
  <c r="G28" i="1"/>
  <c r="G49" i="1"/>
  <c r="G50" i="1"/>
  <c r="G51" i="1"/>
  <c r="G52" i="1"/>
  <c r="G54" i="1"/>
  <c r="G65" i="1"/>
  <c r="G66" i="1"/>
  <c r="G67" i="1"/>
  <c r="G68" i="1"/>
  <c r="G70" i="1"/>
  <c r="G78" i="1"/>
  <c r="G79" i="1"/>
  <c r="G80" i="1"/>
  <c r="G82" i="1"/>
  <c r="G90" i="1"/>
  <c r="G91" i="1"/>
  <c r="G92" i="1"/>
  <c r="G94" i="1"/>
  <c r="G102" i="1"/>
  <c r="G103" i="1"/>
  <c r="G107" i="1"/>
  <c r="G115" i="1"/>
  <c r="G116" i="1"/>
  <c r="G120" i="1"/>
  <c r="G128" i="1"/>
  <c r="G129" i="1"/>
  <c r="G130" i="1"/>
  <c r="G133" i="1"/>
  <c r="G141" i="1"/>
  <c r="G142" i="1"/>
  <c r="G143" i="1"/>
  <c r="G146" i="1"/>
  <c r="G154" i="1"/>
  <c r="G155" i="1"/>
  <c r="G156" i="1"/>
  <c r="G159" i="1"/>
  <c r="G167" i="1"/>
  <c r="G168" i="1"/>
  <c r="G169" i="1"/>
  <c r="G172" i="1"/>
  <c r="G180" i="1"/>
  <c r="G181" i="1"/>
  <c r="G182" i="1"/>
  <c r="G185" i="1"/>
  <c r="G193" i="1"/>
  <c r="G194" i="1"/>
  <c r="G195" i="1"/>
  <c r="G198" i="1"/>
  <c r="G209" i="1"/>
  <c r="G210" i="1"/>
  <c r="G214" i="1"/>
  <c r="G222" i="1"/>
  <c r="G223" i="1"/>
  <c r="G227" i="1"/>
  <c r="G235" i="1"/>
  <c r="G238" i="1"/>
  <c r="G246" i="1"/>
  <c r="G249" i="1"/>
  <c r="G257" i="1"/>
  <c r="G263" i="1"/>
  <c r="G270" i="1"/>
  <c r="G271" i="1"/>
  <c r="G272" i="1"/>
  <c r="G275" i="1"/>
  <c r="G286" i="1"/>
  <c r="G287" i="1"/>
  <c r="G288" i="1"/>
  <c r="G289" i="1"/>
  <c r="G291" i="1"/>
  <c r="G300" i="1"/>
  <c r="I289" i="1"/>
  <c r="K289" i="1"/>
  <c r="J289" i="1"/>
  <c r="L202" i="6"/>
  <c r="L437" i="6"/>
  <c r="I288" i="1"/>
  <c r="K287" i="1"/>
  <c r="J287" i="1"/>
  <c r="G10" i="4"/>
  <c r="K285" i="1"/>
  <c r="J285" i="1"/>
  <c r="I285" i="1"/>
  <c r="L463" i="6"/>
  <c r="G462" i="6"/>
  <c r="G461" i="6"/>
  <c r="H460" i="6"/>
  <c r="H461" i="6"/>
  <c r="G460" i="6"/>
  <c r="H459" i="6"/>
  <c r="K459" i="6"/>
  <c r="G459" i="6"/>
  <c r="H458" i="6"/>
  <c r="K458" i="6"/>
  <c r="G458" i="6"/>
  <c r="H457" i="6"/>
  <c r="I457" i="6"/>
  <c r="G457" i="6"/>
  <c r="L450" i="6"/>
  <c r="G449" i="6"/>
  <c r="G448" i="6"/>
  <c r="H447" i="6"/>
  <c r="H448" i="6"/>
  <c r="G447" i="6"/>
  <c r="H446" i="6"/>
  <c r="I446" i="6"/>
  <c r="G446" i="6"/>
  <c r="H445" i="6"/>
  <c r="I445" i="6"/>
  <c r="G445" i="6"/>
  <c r="H444" i="6"/>
  <c r="J444" i="6"/>
  <c r="G444" i="6"/>
  <c r="G436" i="6"/>
  <c r="G435" i="6"/>
  <c r="H434" i="6"/>
  <c r="H435" i="6"/>
  <c r="G434" i="6"/>
  <c r="H433" i="6"/>
  <c r="K433" i="6"/>
  <c r="G433" i="6"/>
  <c r="H432" i="6"/>
  <c r="K432" i="6"/>
  <c r="G432" i="6"/>
  <c r="H431" i="6"/>
  <c r="I431" i="6"/>
  <c r="G431" i="6"/>
  <c r="L424" i="6"/>
  <c r="G423" i="6"/>
  <c r="G422" i="6"/>
  <c r="H421" i="6"/>
  <c r="I421" i="6"/>
  <c r="G421" i="6"/>
  <c r="H420" i="6"/>
  <c r="I420" i="6"/>
  <c r="G420" i="6"/>
  <c r="H419" i="6"/>
  <c r="K419" i="6"/>
  <c r="G419" i="6"/>
  <c r="H418" i="6"/>
  <c r="K418" i="6"/>
  <c r="G418" i="6"/>
  <c r="G407" i="6"/>
  <c r="L411" i="6"/>
  <c r="G410" i="6"/>
  <c r="G409" i="6"/>
  <c r="H408" i="6"/>
  <c r="H409" i="6"/>
  <c r="G408" i="6"/>
  <c r="H407" i="6"/>
  <c r="K407" i="6"/>
  <c r="H406" i="6"/>
  <c r="K406" i="6"/>
  <c r="G406" i="6"/>
  <c r="H405" i="6"/>
  <c r="J405" i="6"/>
  <c r="G405" i="6"/>
  <c r="L398" i="6"/>
  <c r="G397" i="6"/>
  <c r="G396" i="6"/>
  <c r="H395" i="6"/>
  <c r="J395" i="6"/>
  <c r="G395" i="6"/>
  <c r="H394" i="6"/>
  <c r="K394" i="6"/>
  <c r="G394" i="6"/>
  <c r="H393" i="6"/>
  <c r="K393" i="6"/>
  <c r="G393" i="6"/>
  <c r="H392" i="6"/>
  <c r="K392" i="6"/>
  <c r="G392" i="6"/>
  <c r="L385" i="6"/>
  <c r="G384" i="6"/>
  <c r="G383" i="6"/>
  <c r="H382" i="6"/>
  <c r="J382" i="6"/>
  <c r="G382" i="6"/>
  <c r="H381" i="6"/>
  <c r="K381" i="6"/>
  <c r="G381" i="6"/>
  <c r="H380" i="6"/>
  <c r="I380" i="6"/>
  <c r="G380" i="6"/>
  <c r="H379" i="6"/>
  <c r="I379" i="6"/>
  <c r="G379" i="6"/>
  <c r="L372" i="6"/>
  <c r="G371" i="6"/>
  <c r="G370" i="6"/>
  <c r="H369" i="6"/>
  <c r="I369" i="6"/>
  <c r="G369" i="6"/>
  <c r="H368" i="6"/>
  <c r="K368" i="6"/>
  <c r="G368" i="6"/>
  <c r="H367" i="6"/>
  <c r="K367" i="6"/>
  <c r="G367" i="6"/>
  <c r="H366" i="6"/>
  <c r="J366" i="6"/>
  <c r="G366" i="6"/>
  <c r="L359" i="6"/>
  <c r="G358" i="6"/>
  <c r="G357" i="6"/>
  <c r="H356" i="6"/>
  <c r="J356" i="6"/>
  <c r="G356" i="6"/>
  <c r="H355" i="6"/>
  <c r="K355" i="6"/>
  <c r="G355" i="6"/>
  <c r="H354" i="6"/>
  <c r="K354" i="6"/>
  <c r="G354" i="6"/>
  <c r="H353" i="6"/>
  <c r="G353" i="6"/>
  <c r="L346" i="6"/>
  <c r="G345" i="6"/>
  <c r="G344" i="6"/>
  <c r="H343" i="6"/>
  <c r="I343" i="6"/>
  <c r="G343" i="6"/>
  <c r="H342" i="6"/>
  <c r="J342" i="6"/>
  <c r="G342" i="6"/>
  <c r="H341" i="6"/>
  <c r="K341" i="6"/>
  <c r="G341" i="6"/>
  <c r="H340" i="6"/>
  <c r="K340" i="6"/>
  <c r="G340" i="6"/>
  <c r="L333" i="6"/>
  <c r="H332" i="6"/>
  <c r="K332" i="6"/>
  <c r="G332" i="6"/>
  <c r="H331" i="6"/>
  <c r="J331" i="6"/>
  <c r="G331" i="6"/>
  <c r="H330" i="6"/>
  <c r="J330" i="6"/>
  <c r="G330" i="6"/>
  <c r="H329" i="6"/>
  <c r="K329" i="6"/>
  <c r="G329" i="6"/>
  <c r="H328" i="6"/>
  <c r="J328" i="6"/>
  <c r="G328" i="6"/>
  <c r="H327" i="6"/>
  <c r="G327" i="6"/>
  <c r="L320" i="6"/>
  <c r="H319" i="6"/>
  <c r="K319" i="6"/>
  <c r="G319" i="6"/>
  <c r="H318" i="6"/>
  <c r="J318" i="6"/>
  <c r="G318" i="6"/>
  <c r="H317" i="6"/>
  <c r="K317" i="6"/>
  <c r="G317" i="6"/>
  <c r="H316" i="6"/>
  <c r="J316" i="6"/>
  <c r="G316" i="6"/>
  <c r="H315" i="6"/>
  <c r="K315" i="6"/>
  <c r="G315" i="6"/>
  <c r="H314" i="6"/>
  <c r="G314" i="6"/>
  <c r="L307" i="6"/>
  <c r="H306" i="6"/>
  <c r="K306" i="6"/>
  <c r="G306" i="6"/>
  <c r="H305" i="6"/>
  <c r="J305" i="6"/>
  <c r="G305" i="6"/>
  <c r="H304" i="6"/>
  <c r="I304" i="6"/>
  <c r="G304" i="6"/>
  <c r="H303" i="6"/>
  <c r="I303" i="6"/>
  <c r="G303" i="6"/>
  <c r="H302" i="6"/>
  <c r="J302" i="6"/>
  <c r="G302" i="6"/>
  <c r="H301" i="6"/>
  <c r="K301" i="6"/>
  <c r="G301" i="6"/>
  <c r="L281" i="6"/>
  <c r="H280" i="6"/>
  <c r="J280" i="6"/>
  <c r="G280" i="6"/>
  <c r="H279" i="6"/>
  <c r="J279" i="6"/>
  <c r="G279" i="6"/>
  <c r="H278" i="6"/>
  <c r="K278" i="6"/>
  <c r="G278" i="6"/>
  <c r="H277" i="6"/>
  <c r="I277" i="6"/>
  <c r="G277" i="6"/>
  <c r="H276" i="6"/>
  <c r="I276" i="6"/>
  <c r="G276" i="6"/>
  <c r="H275" i="6"/>
  <c r="G275" i="6"/>
  <c r="L500" i="6"/>
  <c r="H495" i="6"/>
  <c r="K495" i="6"/>
  <c r="G495" i="6"/>
  <c r="G500" i="6"/>
  <c r="K494" i="6"/>
  <c r="J494" i="6"/>
  <c r="I494" i="6"/>
  <c r="L488" i="6"/>
  <c r="H483" i="6"/>
  <c r="K483" i="6"/>
  <c r="G483" i="6"/>
  <c r="G488" i="6"/>
  <c r="K482" i="6"/>
  <c r="J482" i="6"/>
  <c r="I482" i="6"/>
  <c r="H462" i="6"/>
  <c r="I462" i="6"/>
  <c r="K279" i="6"/>
  <c r="J420" i="6"/>
  <c r="K420" i="6"/>
  <c r="H333" i="6"/>
  <c r="J333" i="6"/>
  <c r="G424" i="6"/>
  <c r="H281" i="6"/>
  <c r="J281" i="6"/>
  <c r="H463" i="6"/>
  <c r="I329" i="6"/>
  <c r="G359" i="6"/>
  <c r="I433" i="6"/>
  <c r="G463" i="6"/>
  <c r="J329" i="6"/>
  <c r="J433" i="6"/>
  <c r="J306" i="6"/>
  <c r="I342" i="6"/>
  <c r="J277" i="6"/>
  <c r="K277" i="6"/>
  <c r="K342" i="6"/>
  <c r="I355" i="6"/>
  <c r="G437" i="6"/>
  <c r="K446" i="6"/>
  <c r="I459" i="6"/>
  <c r="G411" i="6"/>
  <c r="J355" i="6"/>
  <c r="H436" i="6"/>
  <c r="J436" i="6"/>
  <c r="J459" i="6"/>
  <c r="J379" i="6"/>
  <c r="J418" i="6"/>
  <c r="J446" i="6"/>
  <c r="I394" i="6"/>
  <c r="G372" i="6"/>
  <c r="J394" i="6"/>
  <c r="G450" i="6"/>
  <c r="G281" i="6"/>
  <c r="J288" i="1"/>
  <c r="K288" i="1"/>
  <c r="K291" i="1"/>
  <c r="J286" i="1"/>
  <c r="K286" i="1"/>
  <c r="I287" i="1"/>
  <c r="I286" i="1"/>
  <c r="G320" i="6"/>
  <c r="I319" i="6"/>
  <c r="I316" i="6"/>
  <c r="K316" i="6"/>
  <c r="J317" i="6"/>
  <c r="H320" i="6"/>
  <c r="K320" i="6"/>
  <c r="K318" i="6"/>
  <c r="G307" i="6"/>
  <c r="I306" i="6"/>
  <c r="K305" i="6"/>
  <c r="J303" i="6"/>
  <c r="K303" i="6"/>
  <c r="I407" i="6"/>
  <c r="J407" i="6"/>
  <c r="H410" i="6"/>
  <c r="J410" i="6"/>
  <c r="G398" i="6"/>
  <c r="H397" i="6"/>
  <c r="K397" i="6"/>
  <c r="I368" i="6"/>
  <c r="J368" i="6"/>
  <c r="G385" i="6"/>
  <c r="H384" i="6"/>
  <c r="I384" i="6"/>
  <c r="I381" i="6"/>
  <c r="J381" i="6"/>
  <c r="J461" i="6"/>
  <c r="I461" i="6"/>
  <c r="K461" i="6"/>
  <c r="K457" i="6"/>
  <c r="J460" i="6"/>
  <c r="J457" i="6"/>
  <c r="I458" i="6"/>
  <c r="K460" i="6"/>
  <c r="K462" i="6"/>
  <c r="J458" i="6"/>
  <c r="J462" i="6"/>
  <c r="I460" i="6"/>
  <c r="J448" i="6"/>
  <c r="I448" i="6"/>
  <c r="K448" i="6"/>
  <c r="I444" i="6"/>
  <c r="H449" i="6"/>
  <c r="H450" i="6"/>
  <c r="K444" i="6"/>
  <c r="I447" i="6"/>
  <c r="J447" i="6"/>
  <c r="K447" i="6"/>
  <c r="J445" i="6"/>
  <c r="K445" i="6"/>
  <c r="J435" i="6"/>
  <c r="K435" i="6"/>
  <c r="I435" i="6"/>
  <c r="J431" i="6"/>
  <c r="I434" i="6"/>
  <c r="K436" i="6"/>
  <c r="I436" i="6"/>
  <c r="I432" i="6"/>
  <c r="K434" i="6"/>
  <c r="K431" i="6"/>
  <c r="J434" i="6"/>
  <c r="J432" i="6"/>
  <c r="I418" i="6"/>
  <c r="H423" i="6"/>
  <c r="I419" i="6"/>
  <c r="K421" i="6"/>
  <c r="J419" i="6"/>
  <c r="J421" i="6"/>
  <c r="H422" i="6"/>
  <c r="J409" i="6"/>
  <c r="I409" i="6"/>
  <c r="K409" i="6"/>
  <c r="I408" i="6"/>
  <c r="I406" i="6"/>
  <c r="K408" i="6"/>
  <c r="H411" i="6"/>
  <c r="K405" i="6"/>
  <c r="J408" i="6"/>
  <c r="J406" i="6"/>
  <c r="I405" i="6"/>
  <c r="I397" i="6"/>
  <c r="J397" i="6"/>
  <c r="I393" i="6"/>
  <c r="K395" i="6"/>
  <c r="I392" i="6"/>
  <c r="J393" i="6"/>
  <c r="H396" i="6"/>
  <c r="J392" i="6"/>
  <c r="I395" i="6"/>
  <c r="K379" i="6"/>
  <c r="I382" i="6"/>
  <c r="J380" i="6"/>
  <c r="K380" i="6"/>
  <c r="H383" i="6"/>
  <c r="K382" i="6"/>
  <c r="I366" i="6"/>
  <c r="H371" i="6"/>
  <c r="I367" i="6"/>
  <c r="K369" i="6"/>
  <c r="K366" i="6"/>
  <c r="J367" i="6"/>
  <c r="J369" i="6"/>
  <c r="H370" i="6"/>
  <c r="I353" i="6"/>
  <c r="H358" i="6"/>
  <c r="J353" i="6"/>
  <c r="K353" i="6"/>
  <c r="I354" i="6"/>
  <c r="K356" i="6"/>
  <c r="J354" i="6"/>
  <c r="H357" i="6"/>
  <c r="I356" i="6"/>
  <c r="G346" i="6"/>
  <c r="I340" i="6"/>
  <c r="H345" i="6"/>
  <c r="J340" i="6"/>
  <c r="I341" i="6"/>
  <c r="K343" i="6"/>
  <c r="J341" i="6"/>
  <c r="J343" i="6"/>
  <c r="H344" i="6"/>
  <c r="G333" i="6"/>
  <c r="K331" i="6"/>
  <c r="I332" i="6"/>
  <c r="J332" i="6"/>
  <c r="J327" i="6"/>
  <c r="I327" i="6"/>
  <c r="K330" i="6"/>
  <c r="K328" i="6"/>
  <c r="K327" i="6"/>
  <c r="I330" i="6"/>
  <c r="I328" i="6"/>
  <c r="I331" i="6"/>
  <c r="J320" i="6"/>
  <c r="I314" i="6"/>
  <c r="K314" i="6"/>
  <c r="J319" i="6"/>
  <c r="I317" i="6"/>
  <c r="J315" i="6"/>
  <c r="I315" i="6"/>
  <c r="J314" i="6"/>
  <c r="I318" i="6"/>
  <c r="I301" i="6"/>
  <c r="J304" i="6"/>
  <c r="I302" i="6"/>
  <c r="K304" i="6"/>
  <c r="H307" i="6"/>
  <c r="J301" i="6"/>
  <c r="K302" i="6"/>
  <c r="I305" i="6"/>
  <c r="K281" i="6"/>
  <c r="I281" i="6"/>
  <c r="I275" i="6"/>
  <c r="J275" i="6"/>
  <c r="I278" i="6"/>
  <c r="K280" i="6"/>
  <c r="I280" i="6"/>
  <c r="K275" i="6"/>
  <c r="J276" i="6"/>
  <c r="K276" i="6"/>
  <c r="J278" i="6"/>
  <c r="I279" i="6"/>
  <c r="I495" i="6"/>
  <c r="J495" i="6"/>
  <c r="H500" i="6"/>
  <c r="I483" i="6"/>
  <c r="H488" i="6"/>
  <c r="J483" i="6"/>
  <c r="L229" i="6"/>
  <c r="L294" i="6"/>
  <c r="H293" i="6"/>
  <c r="I293" i="6"/>
  <c r="G293" i="6"/>
  <c r="H292" i="6"/>
  <c r="J292" i="6"/>
  <c r="G292" i="6"/>
  <c r="H291" i="6"/>
  <c r="K291" i="6"/>
  <c r="G291" i="6"/>
  <c r="H290" i="6"/>
  <c r="I290" i="6"/>
  <c r="G290" i="6"/>
  <c r="H289" i="6"/>
  <c r="K289" i="6"/>
  <c r="G289" i="6"/>
  <c r="H288" i="6"/>
  <c r="I288" i="6"/>
  <c r="G288" i="6"/>
  <c r="K287" i="6"/>
  <c r="J287" i="6"/>
  <c r="I287" i="6"/>
  <c r="L268" i="6"/>
  <c r="H267" i="6"/>
  <c r="J267" i="6"/>
  <c r="G267" i="6"/>
  <c r="H266" i="6"/>
  <c r="J266" i="6"/>
  <c r="G266" i="6"/>
  <c r="H265" i="6"/>
  <c r="K265" i="6"/>
  <c r="G265" i="6"/>
  <c r="H264" i="6"/>
  <c r="J264" i="6"/>
  <c r="G264" i="6"/>
  <c r="H263" i="6"/>
  <c r="K263" i="6"/>
  <c r="G263" i="6"/>
  <c r="H262" i="6"/>
  <c r="K262" i="6"/>
  <c r="G262" i="6"/>
  <c r="K261" i="6"/>
  <c r="J261" i="6"/>
  <c r="I261" i="6"/>
  <c r="L255" i="6"/>
  <c r="H254" i="6"/>
  <c r="J254" i="6"/>
  <c r="G254" i="6"/>
  <c r="H253" i="6"/>
  <c r="J253" i="6"/>
  <c r="G253" i="6"/>
  <c r="H252" i="6"/>
  <c r="J252" i="6"/>
  <c r="G252" i="6"/>
  <c r="H251" i="6"/>
  <c r="K251" i="6"/>
  <c r="G251" i="6"/>
  <c r="H250" i="6"/>
  <c r="I250" i="6"/>
  <c r="G250" i="6"/>
  <c r="H249" i="6"/>
  <c r="K249" i="6"/>
  <c r="G249" i="6"/>
  <c r="K248" i="6"/>
  <c r="J248" i="6"/>
  <c r="I248" i="6"/>
  <c r="L242" i="6"/>
  <c r="H241" i="6"/>
  <c r="J241" i="6"/>
  <c r="G241" i="6"/>
  <c r="H240" i="6"/>
  <c r="J240" i="6"/>
  <c r="G240" i="6"/>
  <c r="H239" i="6"/>
  <c r="I239" i="6"/>
  <c r="G239" i="6"/>
  <c r="H238" i="6"/>
  <c r="K238" i="6"/>
  <c r="G238" i="6"/>
  <c r="H237" i="6"/>
  <c r="K237" i="6"/>
  <c r="G237" i="6"/>
  <c r="H236" i="6"/>
  <c r="K236" i="6"/>
  <c r="G236" i="6"/>
  <c r="K235" i="6"/>
  <c r="J235" i="6"/>
  <c r="I235" i="6"/>
  <c r="H228" i="6"/>
  <c r="K228" i="6"/>
  <c r="G228" i="6"/>
  <c r="H227" i="6"/>
  <c r="J227" i="6"/>
  <c r="G227" i="6"/>
  <c r="H226" i="6"/>
  <c r="K226" i="6"/>
  <c r="G226" i="6"/>
  <c r="H225" i="6"/>
  <c r="I225" i="6"/>
  <c r="G225" i="6"/>
  <c r="H224" i="6"/>
  <c r="K224" i="6"/>
  <c r="G224" i="6"/>
  <c r="H223" i="6"/>
  <c r="J223" i="6"/>
  <c r="G223" i="6"/>
  <c r="K222" i="6"/>
  <c r="J222" i="6"/>
  <c r="I222" i="6"/>
  <c r="L475" i="6"/>
  <c r="H470" i="6"/>
  <c r="H475" i="6"/>
  <c r="G470" i="6"/>
  <c r="G475" i="6"/>
  <c r="K469" i="6"/>
  <c r="J469" i="6"/>
  <c r="I469" i="6"/>
  <c r="K456" i="6"/>
  <c r="J456" i="6"/>
  <c r="I456" i="6"/>
  <c r="K443" i="6"/>
  <c r="J443" i="6"/>
  <c r="I443" i="6"/>
  <c r="K430" i="6"/>
  <c r="J430" i="6"/>
  <c r="I430" i="6"/>
  <c r="K417" i="6"/>
  <c r="J417" i="6"/>
  <c r="I417" i="6"/>
  <c r="K404" i="6"/>
  <c r="J404" i="6"/>
  <c r="I404" i="6"/>
  <c r="K391" i="6"/>
  <c r="J391" i="6"/>
  <c r="I391" i="6"/>
  <c r="K378" i="6"/>
  <c r="J378" i="6"/>
  <c r="I378" i="6"/>
  <c r="K365" i="6"/>
  <c r="J365" i="6"/>
  <c r="I365" i="6"/>
  <c r="K352" i="6"/>
  <c r="J352" i="6"/>
  <c r="I352" i="6"/>
  <c r="K339" i="6"/>
  <c r="J339" i="6"/>
  <c r="I339" i="6"/>
  <c r="K326" i="6"/>
  <c r="J326" i="6"/>
  <c r="I326" i="6"/>
  <c r="K313" i="6"/>
  <c r="J313" i="6"/>
  <c r="I313" i="6"/>
  <c r="K300" i="6"/>
  <c r="J300" i="6"/>
  <c r="I300" i="6"/>
  <c r="K274" i="6"/>
  <c r="J274" i="6"/>
  <c r="I274" i="6"/>
  <c r="K333" i="6"/>
  <c r="H385" i="6"/>
  <c r="K384" i="6"/>
  <c r="K410" i="6"/>
  <c r="H424" i="6"/>
  <c r="K424" i="6"/>
  <c r="I320" i="6"/>
  <c r="H437" i="6"/>
  <c r="K437" i="6"/>
  <c r="J239" i="6"/>
  <c r="J384" i="6"/>
  <c r="G242" i="6"/>
  <c r="J249" i="6"/>
  <c r="K239" i="6"/>
  <c r="I333" i="6"/>
  <c r="K290" i="6"/>
  <c r="I410" i="6"/>
  <c r="H372" i="6"/>
  <c r="I372" i="6"/>
  <c r="K463" i="6"/>
  <c r="J463" i="6"/>
  <c r="I463" i="6"/>
  <c r="K450" i="6"/>
  <c r="J450" i="6"/>
  <c r="I450" i="6"/>
  <c r="I449" i="6"/>
  <c r="K449" i="6"/>
  <c r="J449" i="6"/>
  <c r="J424" i="6"/>
  <c r="K423" i="6"/>
  <c r="J423" i="6"/>
  <c r="I423" i="6"/>
  <c r="J422" i="6"/>
  <c r="I422" i="6"/>
  <c r="K422" i="6"/>
  <c r="K411" i="6"/>
  <c r="J411" i="6"/>
  <c r="I411" i="6"/>
  <c r="J396" i="6"/>
  <c r="I396" i="6"/>
  <c r="K396" i="6"/>
  <c r="H398" i="6"/>
  <c r="J383" i="6"/>
  <c r="I383" i="6"/>
  <c r="K383" i="6"/>
  <c r="I371" i="6"/>
  <c r="K371" i="6"/>
  <c r="J371" i="6"/>
  <c r="J370" i="6"/>
  <c r="K370" i="6"/>
  <c r="I370" i="6"/>
  <c r="J357" i="6"/>
  <c r="I357" i="6"/>
  <c r="K357" i="6"/>
  <c r="J358" i="6"/>
  <c r="K358" i="6"/>
  <c r="I358" i="6"/>
  <c r="H359" i="6"/>
  <c r="J344" i="6"/>
  <c r="I344" i="6"/>
  <c r="K344" i="6"/>
  <c r="H346" i="6"/>
  <c r="I345" i="6"/>
  <c r="J345" i="6"/>
  <c r="K345" i="6"/>
  <c r="K307" i="6"/>
  <c r="J307" i="6"/>
  <c r="I307" i="6"/>
  <c r="J265" i="6"/>
  <c r="I265" i="6"/>
  <c r="K264" i="6"/>
  <c r="K252" i="6"/>
  <c r="K225" i="6"/>
  <c r="J225" i="6"/>
  <c r="K500" i="6"/>
  <c r="J500" i="6"/>
  <c r="I500" i="6"/>
  <c r="K488" i="6"/>
  <c r="J488" i="6"/>
  <c r="I488" i="6"/>
  <c r="I236" i="6"/>
  <c r="I252" i="6"/>
  <c r="J236" i="6"/>
  <c r="I249" i="6"/>
  <c r="I223" i="6"/>
  <c r="K288" i="6"/>
  <c r="K223" i="6"/>
  <c r="I238" i="6"/>
  <c r="K241" i="6"/>
  <c r="G294" i="6"/>
  <c r="J293" i="6"/>
  <c r="I262" i="6"/>
  <c r="G229" i="6"/>
  <c r="J238" i="6"/>
  <c r="I251" i="6"/>
  <c r="I254" i="6"/>
  <c r="K293" i="6"/>
  <c r="J288" i="6"/>
  <c r="J251" i="6"/>
  <c r="K254" i="6"/>
  <c r="G255" i="6"/>
  <c r="I264" i="6"/>
  <c r="J262" i="6"/>
  <c r="J290" i="6"/>
  <c r="H229" i="6"/>
  <c r="I267" i="6"/>
  <c r="K267" i="6"/>
  <c r="G268" i="6"/>
  <c r="I291" i="6"/>
  <c r="H294" i="6"/>
  <c r="J289" i="6"/>
  <c r="K292" i="6"/>
  <c r="J291" i="6"/>
  <c r="I289" i="6"/>
  <c r="I292" i="6"/>
  <c r="K266" i="6"/>
  <c r="H268" i="6"/>
  <c r="J263" i="6"/>
  <c r="I263" i="6"/>
  <c r="I266" i="6"/>
  <c r="K253" i="6"/>
  <c r="H255" i="6"/>
  <c r="J250" i="6"/>
  <c r="K250" i="6"/>
  <c r="I253" i="6"/>
  <c r="K240" i="6"/>
  <c r="I241" i="6"/>
  <c r="H242" i="6"/>
  <c r="J237" i="6"/>
  <c r="I237" i="6"/>
  <c r="I240" i="6"/>
  <c r="J228" i="6"/>
  <c r="I226" i="6"/>
  <c r="J226" i="6"/>
  <c r="I224" i="6"/>
  <c r="K227" i="6"/>
  <c r="I228" i="6"/>
  <c r="I227" i="6"/>
  <c r="J224" i="6"/>
  <c r="J475" i="6"/>
  <c r="I475" i="6"/>
  <c r="K475" i="6"/>
  <c r="J470" i="6"/>
  <c r="I470" i="6"/>
  <c r="K470" i="6"/>
  <c r="L40" i="3"/>
  <c r="K33" i="3"/>
  <c r="K35" i="3"/>
  <c r="J33" i="3"/>
  <c r="J35" i="3"/>
  <c r="I33" i="3"/>
  <c r="I35" i="3"/>
  <c r="H35" i="3"/>
  <c r="G35" i="3"/>
  <c r="G34" i="3"/>
  <c r="G40" i="3"/>
  <c r="G46" i="3"/>
  <c r="G47" i="3"/>
  <c r="G52" i="3"/>
  <c r="K45" i="3"/>
  <c r="K47" i="3"/>
  <c r="J45" i="3"/>
  <c r="J47" i="3"/>
  <c r="I45" i="3"/>
  <c r="I47" i="3"/>
  <c r="H47" i="3"/>
  <c r="L52" i="3"/>
  <c r="G10" i="3"/>
  <c r="G16" i="3"/>
  <c r="L16" i="3"/>
  <c r="G87" i="6"/>
  <c r="H87" i="6"/>
  <c r="K87" i="6"/>
  <c r="H99" i="6"/>
  <c r="K99" i="6"/>
  <c r="G99" i="6"/>
  <c r="H111" i="6"/>
  <c r="K111" i="6"/>
  <c r="G111" i="6"/>
  <c r="H125" i="6"/>
  <c r="I125" i="6"/>
  <c r="G125" i="6"/>
  <c r="H138" i="6"/>
  <c r="I138" i="6"/>
  <c r="G138" i="6"/>
  <c r="L139" i="6"/>
  <c r="H151" i="6"/>
  <c r="I151" i="6"/>
  <c r="G151" i="6"/>
  <c r="L152" i="6"/>
  <c r="H164" i="6"/>
  <c r="I164" i="6"/>
  <c r="G164" i="6"/>
  <c r="G175" i="6"/>
  <c r="G176" i="6"/>
  <c r="G177" i="6"/>
  <c r="L178" i="6"/>
  <c r="L76" i="6"/>
  <c r="H64" i="6"/>
  <c r="I64" i="6"/>
  <c r="G64" i="6"/>
  <c r="H51" i="6"/>
  <c r="K51" i="6"/>
  <c r="G51" i="6"/>
  <c r="L52" i="6"/>
  <c r="H38" i="6"/>
  <c r="J38" i="6"/>
  <c r="G38" i="6"/>
  <c r="G34" i="6"/>
  <c r="G33" i="6"/>
  <c r="H21" i="6"/>
  <c r="K21" i="6"/>
  <c r="H22" i="6"/>
  <c r="J22" i="6"/>
  <c r="H23" i="6"/>
  <c r="K23" i="6"/>
  <c r="H24" i="6"/>
  <c r="I24" i="6"/>
  <c r="G24" i="6"/>
  <c r="G23" i="6"/>
  <c r="G21" i="6"/>
  <c r="G22" i="6"/>
  <c r="H9" i="6"/>
  <c r="G9" i="6"/>
  <c r="G10" i="6"/>
  <c r="H10" i="6"/>
  <c r="K10" i="6"/>
  <c r="H11" i="6"/>
  <c r="I11" i="6"/>
  <c r="G11" i="6"/>
  <c r="H12" i="6"/>
  <c r="J12" i="6"/>
  <c r="G12" i="6"/>
  <c r="L13" i="6"/>
  <c r="L25" i="6"/>
  <c r="L39" i="6"/>
  <c r="L65" i="6"/>
  <c r="L88" i="6"/>
  <c r="L100" i="6"/>
  <c r="L112" i="6"/>
  <c r="L126" i="6"/>
  <c r="L165" i="6"/>
  <c r="L190" i="6"/>
  <c r="L214" i="6"/>
  <c r="G209" i="6"/>
  <c r="G214" i="6"/>
  <c r="K196" i="6"/>
  <c r="J196" i="6"/>
  <c r="I196" i="6"/>
  <c r="H175" i="6"/>
  <c r="I175" i="6"/>
  <c r="H174" i="6"/>
  <c r="K174" i="6"/>
  <c r="G174" i="6"/>
  <c r="H173" i="6"/>
  <c r="K173" i="6"/>
  <c r="G173" i="6"/>
  <c r="H172" i="6"/>
  <c r="K172" i="6"/>
  <c r="I172" i="6"/>
  <c r="G172" i="6"/>
  <c r="H163" i="6"/>
  <c r="K163" i="6"/>
  <c r="G163" i="6"/>
  <c r="H162" i="6"/>
  <c r="I162" i="6"/>
  <c r="G162" i="6"/>
  <c r="H161" i="6"/>
  <c r="I161" i="6"/>
  <c r="G161" i="6"/>
  <c r="H160" i="6"/>
  <c r="J160" i="6"/>
  <c r="G160" i="6"/>
  <c r="H159" i="6"/>
  <c r="K159" i="6"/>
  <c r="G159" i="6"/>
  <c r="K158" i="6"/>
  <c r="J158" i="6"/>
  <c r="I158" i="6"/>
  <c r="H150" i="6"/>
  <c r="J150" i="6"/>
  <c r="G150" i="6"/>
  <c r="H149" i="6"/>
  <c r="I149" i="6"/>
  <c r="G149" i="6"/>
  <c r="H148" i="6"/>
  <c r="I148" i="6"/>
  <c r="G148" i="6"/>
  <c r="H147" i="6"/>
  <c r="K147" i="6"/>
  <c r="G147" i="6"/>
  <c r="H146" i="6"/>
  <c r="I146" i="6"/>
  <c r="G146" i="6"/>
  <c r="I145" i="6"/>
  <c r="J145" i="6"/>
  <c r="K145" i="6"/>
  <c r="H137" i="6"/>
  <c r="K137" i="6"/>
  <c r="G137" i="6"/>
  <c r="H136" i="6"/>
  <c r="J136" i="6"/>
  <c r="G136" i="6"/>
  <c r="H135" i="6"/>
  <c r="I135" i="6"/>
  <c r="K135" i="6"/>
  <c r="G135" i="6"/>
  <c r="H134" i="6"/>
  <c r="I134" i="6"/>
  <c r="G134" i="6"/>
  <c r="H133" i="6"/>
  <c r="G133" i="6"/>
  <c r="K119" i="6"/>
  <c r="J119" i="6"/>
  <c r="I119" i="6"/>
  <c r="H124" i="6"/>
  <c r="I124" i="6"/>
  <c r="G124" i="6"/>
  <c r="H123" i="6"/>
  <c r="K123" i="6"/>
  <c r="G123" i="6"/>
  <c r="H122" i="6"/>
  <c r="J122" i="6"/>
  <c r="G122" i="6"/>
  <c r="H121" i="6"/>
  <c r="J121" i="6"/>
  <c r="G121" i="6"/>
  <c r="H120" i="6"/>
  <c r="J120" i="6"/>
  <c r="G120" i="6"/>
  <c r="H75" i="6"/>
  <c r="I75" i="6"/>
  <c r="G75" i="6"/>
  <c r="H74" i="6"/>
  <c r="K74" i="6"/>
  <c r="I74" i="6"/>
  <c r="G74" i="6"/>
  <c r="H73" i="6"/>
  <c r="K73" i="6"/>
  <c r="G73" i="6"/>
  <c r="H72" i="6"/>
  <c r="K72" i="6"/>
  <c r="G72" i="6"/>
  <c r="H63" i="6"/>
  <c r="K63" i="6"/>
  <c r="G63" i="6"/>
  <c r="H62" i="6"/>
  <c r="I62" i="6"/>
  <c r="G62" i="6"/>
  <c r="H61" i="6"/>
  <c r="J61" i="6"/>
  <c r="G61" i="6"/>
  <c r="H60" i="6"/>
  <c r="J60" i="6"/>
  <c r="G60" i="6"/>
  <c r="H59" i="6"/>
  <c r="J59" i="6"/>
  <c r="G59" i="6"/>
  <c r="H50" i="6"/>
  <c r="J50" i="6"/>
  <c r="G50" i="6"/>
  <c r="H49" i="6"/>
  <c r="K49" i="6"/>
  <c r="J49" i="6"/>
  <c r="G49" i="6"/>
  <c r="H48" i="6"/>
  <c r="I48" i="6"/>
  <c r="G48" i="6"/>
  <c r="H47" i="6"/>
  <c r="K47" i="6"/>
  <c r="G47" i="6"/>
  <c r="H46" i="6"/>
  <c r="I46" i="6"/>
  <c r="G46" i="6"/>
  <c r="K58" i="6"/>
  <c r="J58" i="6"/>
  <c r="I58" i="6"/>
  <c r="K45" i="6"/>
  <c r="J45" i="6"/>
  <c r="I45" i="6"/>
  <c r="H37" i="6"/>
  <c r="J37" i="6"/>
  <c r="K37" i="6"/>
  <c r="G37" i="6"/>
  <c r="I107" i="6"/>
  <c r="J107" i="6"/>
  <c r="K107" i="6"/>
  <c r="G108" i="6"/>
  <c r="H108" i="6"/>
  <c r="I108" i="6"/>
  <c r="G109" i="6"/>
  <c r="H109" i="6"/>
  <c r="K109" i="6"/>
  <c r="G110" i="6"/>
  <c r="H110" i="6"/>
  <c r="I110" i="6"/>
  <c r="K110" i="6"/>
  <c r="K32" i="6"/>
  <c r="J32" i="6"/>
  <c r="I32" i="6"/>
  <c r="H20" i="6"/>
  <c r="I20" i="6"/>
  <c r="J20" i="6"/>
  <c r="G20" i="6"/>
  <c r="K19" i="6"/>
  <c r="J19" i="6"/>
  <c r="I19" i="6"/>
  <c r="K95" i="6"/>
  <c r="J95" i="6"/>
  <c r="I95" i="6"/>
  <c r="H98" i="6"/>
  <c r="H96" i="6"/>
  <c r="H97" i="6"/>
  <c r="H100" i="6"/>
  <c r="G98" i="6"/>
  <c r="J97" i="6"/>
  <c r="G97" i="6"/>
  <c r="I96" i="6"/>
  <c r="G96" i="6"/>
  <c r="H209" i="6"/>
  <c r="K209" i="6"/>
  <c r="K208" i="6"/>
  <c r="J208" i="6"/>
  <c r="I208" i="6"/>
  <c r="H197" i="6"/>
  <c r="K197" i="6"/>
  <c r="G197" i="6"/>
  <c r="G202" i="6"/>
  <c r="H185" i="6"/>
  <c r="H190" i="6"/>
  <c r="G185" i="6"/>
  <c r="G190" i="6"/>
  <c r="K184" i="6"/>
  <c r="J184" i="6"/>
  <c r="I184" i="6"/>
  <c r="K171" i="6"/>
  <c r="J171" i="6"/>
  <c r="I171" i="6"/>
  <c r="K132" i="6"/>
  <c r="J132" i="6"/>
  <c r="I132" i="6"/>
  <c r="H86" i="6"/>
  <c r="I86" i="6"/>
  <c r="G86" i="6"/>
  <c r="H85" i="6"/>
  <c r="I85" i="6"/>
  <c r="G85" i="6"/>
  <c r="H84" i="6"/>
  <c r="K84" i="6"/>
  <c r="G84" i="6"/>
  <c r="K83" i="6"/>
  <c r="J83" i="6"/>
  <c r="I83" i="6"/>
  <c r="K71" i="6"/>
  <c r="J71" i="6"/>
  <c r="I71" i="6"/>
  <c r="H36" i="6"/>
  <c r="J36" i="6"/>
  <c r="G36" i="6"/>
  <c r="H35" i="6"/>
  <c r="K35" i="6"/>
  <c r="G35" i="6"/>
  <c r="H34" i="6"/>
  <c r="H33" i="6"/>
  <c r="I33" i="6"/>
  <c r="H8" i="6"/>
  <c r="K8" i="6"/>
  <c r="G8" i="6"/>
  <c r="K7" i="6"/>
  <c r="J7" i="6"/>
  <c r="I7" i="6"/>
  <c r="J272" i="1"/>
  <c r="I271" i="1"/>
  <c r="K269" i="1"/>
  <c r="J269" i="1"/>
  <c r="I269" i="1"/>
  <c r="I192" i="1"/>
  <c r="J192" i="1"/>
  <c r="K192" i="1"/>
  <c r="K193" i="1"/>
  <c r="I193" i="1"/>
  <c r="K194" i="1"/>
  <c r="I179" i="1"/>
  <c r="J179" i="1"/>
  <c r="K179" i="1"/>
  <c r="I180" i="1"/>
  <c r="K181" i="1"/>
  <c r="I182" i="1"/>
  <c r="I208" i="1"/>
  <c r="J208" i="1"/>
  <c r="K208" i="1"/>
  <c r="I209" i="1"/>
  <c r="J209" i="1"/>
  <c r="I221" i="1"/>
  <c r="J221" i="1"/>
  <c r="K221" i="1"/>
  <c r="I223" i="1"/>
  <c r="J223" i="1"/>
  <c r="I234" i="1"/>
  <c r="J234" i="1"/>
  <c r="K234" i="1"/>
  <c r="K235" i="1"/>
  <c r="I235" i="1"/>
  <c r="I245" i="1"/>
  <c r="J245" i="1"/>
  <c r="K245" i="1"/>
  <c r="J246" i="1"/>
  <c r="I256" i="1"/>
  <c r="J256" i="1"/>
  <c r="K256" i="1"/>
  <c r="L28" i="3"/>
  <c r="L59" i="3"/>
  <c r="L25" i="4"/>
  <c r="H46" i="3"/>
  <c r="H52" i="3"/>
  <c r="I52" i="3"/>
  <c r="H34" i="3"/>
  <c r="H40" i="3"/>
  <c r="J40" i="3"/>
  <c r="K34" i="3"/>
  <c r="J34" i="3"/>
  <c r="I34" i="3"/>
  <c r="H22" i="3"/>
  <c r="H28" i="3"/>
  <c r="I28" i="3"/>
  <c r="G22" i="3"/>
  <c r="G28" i="3"/>
  <c r="K21" i="3"/>
  <c r="J21" i="3"/>
  <c r="I21" i="3"/>
  <c r="H10" i="3"/>
  <c r="H16" i="3"/>
  <c r="K9" i="3"/>
  <c r="J9" i="3"/>
  <c r="I9" i="3"/>
  <c r="K169" i="1"/>
  <c r="K168" i="1"/>
  <c r="J167" i="1"/>
  <c r="I156" i="1"/>
  <c r="I155" i="1"/>
  <c r="I154" i="1"/>
  <c r="J143" i="1"/>
  <c r="I142" i="1"/>
  <c r="K141" i="1"/>
  <c r="K130" i="1"/>
  <c r="K129" i="1"/>
  <c r="J128" i="1"/>
  <c r="J46" i="3"/>
  <c r="K46" i="3"/>
  <c r="I166" i="1"/>
  <c r="J166" i="1"/>
  <c r="K166" i="1"/>
  <c r="I153" i="1"/>
  <c r="J153" i="1"/>
  <c r="K153" i="1"/>
  <c r="I140" i="1"/>
  <c r="J140" i="1"/>
  <c r="K140" i="1"/>
  <c r="K127" i="1"/>
  <c r="J127" i="1"/>
  <c r="I127" i="1"/>
  <c r="I114" i="1"/>
  <c r="J114" i="1"/>
  <c r="K114" i="1"/>
  <c r="I115" i="1"/>
  <c r="J116" i="1"/>
  <c r="I101" i="1"/>
  <c r="J101" i="1"/>
  <c r="K101" i="1"/>
  <c r="J102" i="1"/>
  <c r="K103" i="1"/>
  <c r="I89" i="1"/>
  <c r="J89" i="1"/>
  <c r="K89" i="1"/>
  <c r="J90" i="1"/>
  <c r="J91" i="1"/>
  <c r="K92" i="1"/>
  <c r="I92" i="1"/>
  <c r="I77" i="1"/>
  <c r="J77" i="1"/>
  <c r="K77" i="1"/>
  <c r="I78" i="1"/>
  <c r="I79" i="1"/>
  <c r="J79" i="1"/>
  <c r="K80" i="1"/>
  <c r="J80" i="1"/>
  <c r="K64" i="1"/>
  <c r="J64" i="1"/>
  <c r="I64" i="1"/>
  <c r="K48" i="1"/>
  <c r="J48" i="1"/>
  <c r="I48" i="1"/>
  <c r="K35" i="1"/>
  <c r="J35" i="1"/>
  <c r="I35" i="1"/>
  <c r="K65" i="1"/>
  <c r="I66" i="1"/>
  <c r="J67" i="1"/>
  <c r="I68" i="1"/>
  <c r="K52" i="1"/>
  <c r="J52" i="1"/>
  <c r="J51" i="1"/>
  <c r="I50" i="1"/>
  <c r="J49" i="1"/>
  <c r="K49" i="1"/>
  <c r="K10" i="1"/>
  <c r="J10" i="1"/>
  <c r="I10" i="1"/>
  <c r="I22" i="1"/>
  <c r="J22" i="1"/>
  <c r="K22" i="1"/>
  <c r="K23" i="1"/>
  <c r="K39" i="1"/>
  <c r="I38" i="1"/>
  <c r="J38" i="1"/>
  <c r="J37" i="1"/>
  <c r="K36" i="1"/>
  <c r="I46" i="3"/>
  <c r="K28" i="3"/>
  <c r="J28" i="3"/>
  <c r="I10" i="3"/>
  <c r="I16" i="3"/>
  <c r="K10" i="3"/>
  <c r="K16" i="3"/>
  <c r="J271" i="1"/>
  <c r="K271" i="1"/>
  <c r="J194" i="1"/>
  <c r="I194" i="1"/>
  <c r="J193" i="1"/>
  <c r="K195" i="1"/>
  <c r="J195" i="1"/>
  <c r="J235" i="1"/>
  <c r="J182" i="1"/>
  <c r="J155" i="1"/>
  <c r="I181" i="1"/>
  <c r="I65" i="1"/>
  <c r="K182" i="1"/>
  <c r="I52" i="1"/>
  <c r="J181" i="1"/>
  <c r="K246" i="1"/>
  <c r="K257" i="1"/>
  <c r="J257" i="1"/>
  <c r="I257" i="1"/>
  <c r="K223" i="1"/>
  <c r="I169" i="1"/>
  <c r="K167" i="1"/>
  <c r="I246" i="1"/>
  <c r="J130" i="1"/>
  <c r="J39" i="1"/>
  <c r="K38" i="1"/>
  <c r="I167" i="1"/>
  <c r="K68" i="1"/>
  <c r="I80" i="1"/>
  <c r="J66" i="1"/>
  <c r="K142" i="1"/>
  <c r="I141" i="1"/>
  <c r="J68" i="1"/>
  <c r="J142" i="1"/>
  <c r="K155" i="1"/>
  <c r="J169" i="1"/>
  <c r="K156" i="1"/>
  <c r="I130" i="1"/>
  <c r="J129" i="1"/>
  <c r="J92" i="1"/>
  <c r="I129" i="1"/>
  <c r="J156" i="1"/>
  <c r="K222" i="1"/>
  <c r="J222" i="1"/>
  <c r="K209" i="1"/>
  <c r="J141" i="1"/>
  <c r="J78" i="1"/>
  <c r="K78" i="1"/>
  <c r="K272" i="1"/>
  <c r="I272" i="1"/>
  <c r="I210" i="1"/>
  <c r="K210" i="1"/>
  <c r="J210" i="1"/>
  <c r="I195" i="1"/>
  <c r="J168" i="1"/>
  <c r="I168" i="1"/>
  <c r="J115" i="1"/>
  <c r="J103" i="1"/>
  <c r="I103" i="1"/>
  <c r="I91" i="1"/>
  <c r="K91" i="1"/>
  <c r="K66" i="1"/>
  <c r="K79" i="1"/>
  <c r="K67" i="1"/>
  <c r="I67" i="1"/>
  <c r="J50" i="1"/>
  <c r="K50" i="1"/>
  <c r="J36" i="1"/>
  <c r="I23" i="1"/>
  <c r="J23" i="1"/>
  <c r="I39" i="1"/>
  <c r="K59" i="6"/>
  <c r="J270" i="1"/>
  <c r="I270" i="1"/>
  <c r="K270" i="1"/>
  <c r="I222" i="1"/>
  <c r="K180" i="1"/>
  <c r="J180" i="1"/>
  <c r="J154" i="1"/>
  <c r="K154" i="1"/>
  <c r="I143" i="1"/>
  <c r="K143" i="1"/>
  <c r="I116" i="1"/>
  <c r="K116" i="1"/>
  <c r="K102" i="1"/>
  <c r="I102" i="1"/>
  <c r="K90" i="1"/>
  <c r="I90" i="1"/>
  <c r="J65" i="1"/>
  <c r="I51" i="1"/>
  <c r="K51" i="1"/>
  <c r="I49" i="1"/>
  <c r="I36" i="1"/>
  <c r="K37" i="1"/>
  <c r="L10" i="4"/>
  <c r="I37" i="1"/>
  <c r="K22" i="3"/>
  <c r="K40" i="3"/>
  <c r="G59" i="3"/>
  <c r="G25" i="4"/>
  <c r="I40" i="3"/>
  <c r="J52" i="3"/>
  <c r="H59" i="3"/>
  <c r="H25" i="4"/>
  <c r="K52" i="3"/>
  <c r="I59" i="3"/>
  <c r="I25" i="4"/>
  <c r="J22" i="3"/>
  <c r="I22" i="3"/>
  <c r="J10" i="3"/>
  <c r="J16" i="3"/>
  <c r="J133" i="6"/>
  <c r="H214" i="6"/>
  <c r="I214" i="6"/>
  <c r="J74" i="6"/>
  <c r="I36" i="6"/>
  <c r="I133" i="6"/>
  <c r="K121" i="6"/>
  <c r="K133" i="6"/>
  <c r="J137" i="6"/>
  <c r="J173" i="6"/>
  <c r="I173" i="6"/>
  <c r="I137" i="6"/>
  <c r="J108" i="6"/>
  <c r="I109" i="6"/>
  <c r="J209" i="6"/>
  <c r="I111" i="6"/>
  <c r="K149" i="6"/>
  <c r="J8" i="6"/>
  <c r="J163" i="6"/>
  <c r="K128" i="1"/>
  <c r="I128" i="1"/>
  <c r="K115" i="1"/>
  <c r="H10" i="4"/>
  <c r="K59" i="3"/>
  <c r="K25" i="4"/>
  <c r="J59" i="3"/>
  <c r="J25" i="4"/>
  <c r="J164" i="6"/>
  <c r="J99" i="6"/>
  <c r="I99" i="6"/>
  <c r="J21" i="6"/>
  <c r="K9" i="6"/>
  <c r="J9" i="6"/>
  <c r="K38" i="6"/>
  <c r="I38" i="6"/>
  <c r="J10" i="4"/>
  <c r="K10" i="4"/>
  <c r="I10" i="4"/>
  <c r="K22" i="6"/>
  <c r="K11" i="6"/>
  <c r="I12" i="6"/>
  <c r="J111" i="6"/>
  <c r="K85" i="6"/>
  <c r="J85" i="6"/>
  <c r="H39" i="6"/>
  <c r="J96" i="6"/>
  <c r="K96" i="6"/>
  <c r="I37" i="6"/>
  <c r="G88" i="6"/>
  <c r="K161" i="6"/>
  <c r="K33" i="6"/>
  <c r="J35" i="6"/>
  <c r="I84" i="6"/>
  <c r="K50" i="6"/>
  <c r="J63" i="6"/>
  <c r="J175" i="6"/>
  <c r="J135" i="6"/>
  <c r="I10" i="6"/>
  <c r="J86" i="6"/>
  <c r="I122" i="6"/>
  <c r="K36" i="6"/>
  <c r="I97" i="6"/>
  <c r="I163" i="6"/>
  <c r="J11" i="6"/>
  <c r="I8" i="6"/>
  <c r="J33" i="6"/>
  <c r="K60" i="6"/>
  <c r="J73" i="6"/>
  <c r="K122" i="6"/>
  <c r="I437" i="6"/>
  <c r="I209" i="6"/>
  <c r="I73" i="6"/>
  <c r="J125" i="6"/>
  <c r="G165" i="6"/>
  <c r="K134" i="6"/>
  <c r="K48" i="6"/>
  <c r="J146" i="6"/>
  <c r="K136" i="6"/>
  <c r="J159" i="6"/>
  <c r="I424" i="6"/>
  <c r="I51" i="6"/>
  <c r="J51" i="6"/>
  <c r="J87" i="6"/>
  <c r="J48" i="6"/>
  <c r="G112" i="6"/>
  <c r="I21" i="6"/>
  <c r="J134" i="6"/>
  <c r="J24" i="6"/>
  <c r="I49" i="6"/>
  <c r="K86" i="6"/>
  <c r="K160" i="6"/>
  <c r="L508" i="6"/>
  <c r="K150" i="6"/>
  <c r="J174" i="6"/>
  <c r="K125" i="6"/>
  <c r="H112" i="6"/>
  <c r="I112" i="6"/>
  <c r="I121" i="6"/>
  <c r="J149" i="6"/>
  <c r="J437" i="6"/>
  <c r="G25" i="6"/>
  <c r="I174" i="6"/>
  <c r="J10" i="6"/>
  <c r="J138" i="6"/>
  <c r="K138" i="6"/>
  <c r="J109" i="6"/>
  <c r="H202" i="6"/>
  <c r="J202" i="6"/>
  <c r="J98" i="6"/>
  <c r="I47" i="6"/>
  <c r="H13" i="6"/>
  <c r="J13" i="6"/>
  <c r="I190" i="6"/>
  <c r="K190" i="6"/>
  <c r="J190" i="6"/>
  <c r="I13" i="6"/>
  <c r="K13" i="6"/>
  <c r="H165" i="6"/>
  <c r="J72" i="6"/>
  <c r="I123" i="6"/>
  <c r="J151" i="6"/>
  <c r="J124" i="6"/>
  <c r="J47" i="6"/>
  <c r="G52" i="6"/>
  <c r="G126" i="6"/>
  <c r="H25" i="6"/>
  <c r="I25" i="6"/>
  <c r="K164" i="6"/>
  <c r="I185" i="6"/>
  <c r="K20" i="6"/>
  <c r="I60" i="6"/>
  <c r="J75" i="6"/>
  <c r="I72" i="6"/>
  <c r="K34" i="6"/>
  <c r="I120" i="6"/>
  <c r="K124" i="6"/>
  <c r="K162" i="6"/>
  <c r="K120" i="6"/>
  <c r="J161" i="6"/>
  <c r="H152" i="6"/>
  <c r="I9" i="6"/>
  <c r="K146" i="6"/>
  <c r="J110" i="6"/>
  <c r="H139" i="6"/>
  <c r="G39" i="6"/>
  <c r="G76" i="6"/>
  <c r="G178" i="6"/>
  <c r="J214" i="6"/>
  <c r="J162" i="6"/>
  <c r="J372" i="6"/>
  <c r="K372" i="6"/>
  <c r="K151" i="6"/>
  <c r="I159" i="6"/>
  <c r="I147" i="6"/>
  <c r="K97" i="6"/>
  <c r="G13" i="6"/>
  <c r="K214" i="6"/>
  <c r="I150" i="6"/>
  <c r="K185" i="6"/>
  <c r="I136" i="6"/>
  <c r="G100" i="6"/>
  <c r="G139" i="6"/>
  <c r="J185" i="6"/>
  <c r="I63" i="6"/>
  <c r="G152" i="6"/>
  <c r="L20" i="4"/>
  <c r="J197" i="6"/>
  <c r="H176" i="6"/>
  <c r="K176" i="6"/>
  <c r="J147" i="6"/>
  <c r="I35" i="6"/>
  <c r="G65" i="6"/>
  <c r="K75" i="6"/>
  <c r="J123" i="6"/>
  <c r="K398" i="6"/>
  <c r="J398" i="6"/>
  <c r="I398" i="6"/>
  <c r="K385" i="6"/>
  <c r="J385" i="6"/>
  <c r="I385" i="6"/>
  <c r="K359" i="6"/>
  <c r="J359" i="6"/>
  <c r="I359" i="6"/>
  <c r="K346" i="6"/>
  <c r="J346" i="6"/>
  <c r="I346" i="6"/>
  <c r="K39" i="6"/>
  <c r="J39" i="6"/>
  <c r="I39" i="6"/>
  <c r="I100" i="6"/>
  <c r="K100" i="6"/>
  <c r="J100" i="6"/>
  <c r="J64" i="6"/>
  <c r="K24" i="6"/>
  <c r="K139" i="6"/>
  <c r="I160" i="6"/>
  <c r="I23" i="6"/>
  <c r="K64" i="6"/>
  <c r="H88" i="6"/>
  <c r="K175" i="6"/>
  <c r="K148" i="6"/>
  <c r="J148" i="6"/>
  <c r="I61" i="6"/>
  <c r="J84" i="6"/>
  <c r="J172" i="6"/>
  <c r="I202" i="6"/>
  <c r="J62" i="6"/>
  <c r="K62" i="6"/>
  <c r="I50" i="6"/>
  <c r="K12" i="6"/>
  <c r="J23" i="6"/>
  <c r="K108" i="6"/>
  <c r="H177" i="6"/>
  <c r="K98" i="6"/>
  <c r="I197" i="6"/>
  <c r="I98" i="6"/>
  <c r="I59" i="6"/>
  <c r="H126" i="6"/>
  <c r="H52" i="6"/>
  <c r="J46" i="6"/>
  <c r="J25" i="6"/>
  <c r="H76" i="6"/>
  <c r="H65" i="6"/>
  <c r="K25" i="6"/>
  <c r="I22" i="6"/>
  <c r="I176" i="6"/>
  <c r="K46" i="6"/>
  <c r="I87" i="6"/>
  <c r="K61" i="6"/>
  <c r="J34" i="6"/>
  <c r="I34" i="6"/>
  <c r="K294" i="6"/>
  <c r="J294" i="6"/>
  <c r="I294" i="6"/>
  <c r="K268" i="6"/>
  <c r="J268" i="6"/>
  <c r="I268" i="6"/>
  <c r="K255" i="6"/>
  <c r="J255" i="6"/>
  <c r="I255" i="6"/>
  <c r="K242" i="6"/>
  <c r="J242" i="6"/>
  <c r="I242" i="6"/>
  <c r="I229" i="6"/>
  <c r="K229" i="6"/>
  <c r="J229" i="6"/>
  <c r="G508" i="6"/>
  <c r="G20" i="4"/>
  <c r="K152" i="6"/>
  <c r="J112" i="6"/>
  <c r="K202" i="6"/>
  <c r="I152" i="6"/>
  <c r="K112" i="6"/>
  <c r="J152" i="6"/>
  <c r="I165" i="6"/>
  <c r="J165" i="6"/>
  <c r="I139" i="6"/>
  <c r="J139" i="6"/>
  <c r="J176" i="6"/>
  <c r="K165" i="6"/>
  <c r="I65" i="6"/>
  <c r="K65" i="6"/>
  <c r="J65" i="6"/>
  <c r="J177" i="6"/>
  <c r="K177" i="6"/>
  <c r="I177" i="6"/>
  <c r="H178" i="6"/>
  <c r="H508" i="6"/>
  <c r="I88" i="6"/>
  <c r="K88" i="6"/>
  <c r="J88" i="6"/>
  <c r="I52" i="6"/>
  <c r="J52" i="6"/>
  <c r="K52" i="6"/>
  <c r="I76" i="6"/>
  <c r="K76" i="6"/>
  <c r="J76" i="6"/>
  <c r="J126" i="6"/>
  <c r="K126" i="6"/>
  <c r="I126" i="6"/>
  <c r="J178" i="6"/>
  <c r="J508" i="6"/>
  <c r="K178" i="6"/>
  <c r="I178" i="6"/>
  <c r="I508" i="6"/>
  <c r="I20" i="4"/>
  <c r="H20" i="4"/>
  <c r="J20" i="4"/>
  <c r="K508" i="6"/>
  <c r="K20" i="4"/>
  <c r="I15" i="4"/>
  <c r="I30" i="4"/>
  <c r="G15" i="4"/>
  <c r="G30" i="4"/>
  <c r="L15" i="4"/>
  <c r="L30" i="4"/>
  <c r="H15" i="4"/>
  <c r="H30" i="4"/>
  <c r="K15" i="4"/>
  <c r="K30" i="4"/>
  <c r="J15" i="4"/>
  <c r="J30" i="4"/>
</calcChain>
</file>

<file path=xl/sharedStrings.xml><?xml version="1.0" encoding="utf-8"?>
<sst xmlns="http://schemas.openxmlformats.org/spreadsheetml/2006/main" count="1900" uniqueCount="533">
  <si>
    <t>XL-р.170</t>
  </si>
  <si>
    <t>XXL-р.182</t>
  </si>
  <si>
    <t>Розница</t>
  </si>
  <si>
    <t>Цена</t>
  </si>
  <si>
    <t>Размер</t>
  </si>
  <si>
    <t>XL-р.182</t>
  </si>
  <si>
    <t>от 100 тыс.</t>
  </si>
  <si>
    <t>кол-во</t>
  </si>
  <si>
    <t>Н25-КСК-XL</t>
  </si>
  <si>
    <t>Н25-КСК-2XL</t>
  </si>
  <si>
    <t>Н25-КСК-3XL</t>
  </si>
  <si>
    <t>Н25-КСК-1XL</t>
  </si>
  <si>
    <t>Артикул</t>
  </si>
  <si>
    <t>от 50 тыс.</t>
  </si>
  <si>
    <t>св 200 тыс.</t>
  </si>
  <si>
    <t>Итого:</t>
  </si>
  <si>
    <t>Комплектность: Шуба, шапка, варежки, кушак, мешок.</t>
  </si>
  <si>
    <t>шт.</t>
  </si>
  <si>
    <t>Санта Клаус</t>
  </si>
  <si>
    <t>Костюмы Деда Мороза</t>
  </si>
  <si>
    <t>Н10</t>
  </si>
  <si>
    <t>50-52</t>
  </si>
  <si>
    <t>Морозик</t>
  </si>
  <si>
    <t>Комплектность: Куртка, штаны, шапка, варежки, пояс.</t>
  </si>
  <si>
    <t xml:space="preserve">Дед Мороз                                      (портьера набивная) </t>
  </si>
  <si>
    <t xml:space="preserve">Дед Мороз синий                                (креп-сатин) </t>
  </si>
  <si>
    <t>Н25-КСС-XL</t>
  </si>
  <si>
    <t>Н25-КСС-1XL</t>
  </si>
  <si>
    <t>Н25-КСС-2XL</t>
  </si>
  <si>
    <t>Н25-КСС-3XL</t>
  </si>
  <si>
    <t>Н25-ПН-XL</t>
  </si>
  <si>
    <t>Н25-ПН-1XL</t>
  </si>
  <si>
    <t>Н25-ПН-2XL</t>
  </si>
  <si>
    <t>Н25-ПН-3XL</t>
  </si>
  <si>
    <t>от 25 тыс.</t>
  </si>
  <si>
    <t>Дед Мороз                                      (бархат с орнаментом)</t>
  </si>
  <si>
    <t>Н28-БК-XL</t>
  </si>
  <si>
    <t>Дед Мороз синий                                     (бархат с орнаментом)</t>
  </si>
  <si>
    <t>Н28-БС-XL</t>
  </si>
  <si>
    <t>Дед Мороз Боярский                                     (бархат с орнаментом)</t>
  </si>
  <si>
    <t>Н28-БК-2XL</t>
  </si>
  <si>
    <t>Н28-БК-3XL</t>
  </si>
  <si>
    <t>Н28-БС-2XL</t>
  </si>
  <si>
    <t>Н28-БС-3XL</t>
  </si>
  <si>
    <t>Н51-БК-2XL7</t>
  </si>
  <si>
    <t>Н51-БК-2XL8</t>
  </si>
  <si>
    <t>XXL-р.176</t>
  </si>
  <si>
    <t>Дед Мороз Боярский синий                                      (бархат с орнаментом)</t>
  </si>
  <si>
    <t>Н51-БС-2XL8</t>
  </si>
  <si>
    <t>Н51-БС-2XL7</t>
  </si>
  <si>
    <t xml:space="preserve">Дед Мороз с пелериной (парча, бархат красный) </t>
  </si>
  <si>
    <t>Н56-ПБК-2XL7</t>
  </si>
  <si>
    <t>Н56-ПБК-2XL8</t>
  </si>
  <si>
    <t>Н56-ПБК-3XL</t>
  </si>
  <si>
    <t>Дед Мороз с пелериной синий (парча, бархат синий)</t>
  </si>
  <si>
    <t>Н56-ПБС-2XL7</t>
  </si>
  <si>
    <t>Н56-ПБС-2XL8</t>
  </si>
  <si>
    <t>Н56-ПБС-3XL</t>
  </si>
  <si>
    <t>Дед Мороз в рубахе красный (парча, бархат красный)</t>
  </si>
  <si>
    <t>Н57-ПРК-2XL7</t>
  </si>
  <si>
    <t>Н57-ПРК-2XL8</t>
  </si>
  <si>
    <t>Н57-ПРК-3XL</t>
  </si>
  <si>
    <t>XXXL-p.188</t>
  </si>
  <si>
    <t>Н57-ПРС-2XL7</t>
  </si>
  <si>
    <t>Н57-ПРС-2XL8</t>
  </si>
  <si>
    <t>Н57-ПРС-3XL</t>
  </si>
  <si>
    <t>Комплектность: Шуба, шапка, варежки, пелерина, мешок.</t>
  </si>
  <si>
    <t>Комплектность: Шуба, шапка, рубаха, штаны, варежки, застежки, мешок.</t>
  </si>
  <si>
    <t>Дед Мороз в рубахе синий (парча, бархат синий)</t>
  </si>
  <si>
    <t>Н28-БВК-1XL</t>
  </si>
  <si>
    <t>Н28-БВК-2XL</t>
  </si>
  <si>
    <t>Н28-БВК-3XL</t>
  </si>
  <si>
    <t>Н28-БВС-1XL</t>
  </si>
  <si>
    <t>Н28-БВС-2XL</t>
  </si>
  <si>
    <t>Н28-БВС-3XL</t>
  </si>
  <si>
    <t xml:space="preserve">Дед Мороз  синий                                    (бархат с вышивкой ) </t>
  </si>
  <si>
    <t xml:space="preserve">Дед Мороз Боярский                                   (бархат  с вышивкой ) </t>
  </si>
  <si>
    <t xml:space="preserve">Дед Мороз Боярский синий                                  (бархат  с вышивкой ) </t>
  </si>
  <si>
    <t>Н51-БВК-2XL7</t>
  </si>
  <si>
    <t>Н51-БВК-2XL8</t>
  </si>
  <si>
    <t>Костюмы Снегурочек</t>
  </si>
  <si>
    <t>Н30-СБ</t>
  </si>
  <si>
    <t>Снегурочка Малютка        (сантун белый / голубой )</t>
  </si>
  <si>
    <t>Н30-СГ</t>
  </si>
  <si>
    <t>Комплектность: Шубка, шапка, варежки.  На возр. 6-7 лет.</t>
  </si>
  <si>
    <t>Снегурочка Малютка                            ( пан-бархат )</t>
  </si>
  <si>
    <t>Н30-ПБХ-32</t>
  </si>
  <si>
    <t>Снегурочка детская                 (пан-бархат)</t>
  </si>
  <si>
    <t>Н131-ПБХ-38</t>
  </si>
  <si>
    <t>no pic</t>
  </si>
  <si>
    <t>Комплектность: Шубка, шапка, варежки, пояс. На возр. 9-12 лет</t>
  </si>
  <si>
    <t>Разм/рост</t>
  </si>
  <si>
    <t>42-170</t>
  </si>
  <si>
    <t>44-170</t>
  </si>
  <si>
    <t>46-170</t>
  </si>
  <si>
    <t>48-170</t>
  </si>
  <si>
    <t>Н131-СГ-4270</t>
  </si>
  <si>
    <t>Н131-СГ-4470</t>
  </si>
  <si>
    <t>Н131-СГ-4670</t>
  </si>
  <si>
    <t>Н131-СГ-4870</t>
  </si>
  <si>
    <t>Комплектность: Шубка, шапка, варежки, пояс.</t>
  </si>
  <si>
    <t xml:space="preserve">Снегурочка длинная приталенная (сантун голубой) </t>
  </si>
  <si>
    <t xml:space="preserve">Снегурочка длинная приталенная (сантун белый) </t>
  </si>
  <si>
    <t>Н131-СБ-4270</t>
  </si>
  <si>
    <t>Н131-СБ-4470</t>
  </si>
  <si>
    <t>Н131-СБ-4670</t>
  </si>
  <si>
    <t>Н131-СБ-4870</t>
  </si>
  <si>
    <t xml:space="preserve">Снегурочка длинная приталенная (креп-сатин с орнаментом) </t>
  </si>
  <si>
    <t>Н131-КСО-4470</t>
  </si>
  <si>
    <t>Н131-КСО-4670</t>
  </si>
  <si>
    <t>Н131-КСО-4870</t>
  </si>
  <si>
    <t xml:space="preserve">Снегурочка длинная приталенная (креп-сатин с вышивкой) </t>
  </si>
  <si>
    <t>Н131-КВШ-4470</t>
  </si>
  <si>
    <t>Н131-КВШ-4670</t>
  </si>
  <si>
    <t>Н131-КВШ-4870</t>
  </si>
  <si>
    <t>48-50-170</t>
  </si>
  <si>
    <t>Комплектность: Шубка, шапка, варежки, пелерина.</t>
  </si>
  <si>
    <t xml:space="preserve">Снегурочка длинная с пелериной                              (пан-бархат) </t>
  </si>
  <si>
    <t xml:space="preserve">Снегурочка длинная с пелериной                              (сантун-белый) </t>
  </si>
  <si>
    <t xml:space="preserve">Снегурочка длинная с пелериной                              (сантун голубой) </t>
  </si>
  <si>
    <t xml:space="preserve">Снегурочка мини приталенная                             (пан-бархат) </t>
  </si>
  <si>
    <t>42 -170</t>
  </si>
  <si>
    <t>Н43-ПБХ-4470</t>
  </si>
  <si>
    <t>Н43-ПБХ-4670</t>
  </si>
  <si>
    <t>44 -170</t>
  </si>
  <si>
    <t>46 -170</t>
  </si>
  <si>
    <t>Комплектность: Шубка, шапка, варежки.</t>
  </si>
  <si>
    <t xml:space="preserve">Снегурочка мини приталенная                             (сантун голубой) </t>
  </si>
  <si>
    <t>Н43-СГ-4470</t>
  </si>
  <si>
    <t>Н43-СГ-4670</t>
  </si>
  <si>
    <t xml:space="preserve">Снегурочка мини приталенная                             (сантун белый) </t>
  </si>
  <si>
    <t>Н43-СБ-4470</t>
  </si>
  <si>
    <t>Н43-СБ-4670</t>
  </si>
  <si>
    <t>40 -164</t>
  </si>
  <si>
    <t>52 -170</t>
  </si>
  <si>
    <t>50 -170</t>
  </si>
  <si>
    <t>48 -170</t>
  </si>
  <si>
    <t xml:space="preserve">Снегурочка классическая                 (сантун голубой) </t>
  </si>
  <si>
    <t>Н31-СГ-4064</t>
  </si>
  <si>
    <t>Н31-СГ-4464</t>
  </si>
  <si>
    <t>Н31-СГ-4664</t>
  </si>
  <si>
    <t>Н31-СГ-4270</t>
  </si>
  <si>
    <t>Н31-СГ-4470</t>
  </si>
  <si>
    <t>Н31-СГ-4670</t>
  </si>
  <si>
    <t>Н31-СГ-4870</t>
  </si>
  <si>
    <t>Н31-СГ-5070</t>
  </si>
  <si>
    <t>Н31-СГ-5270</t>
  </si>
  <si>
    <t xml:space="preserve">Снегурочка классическая                 (сантун белый) </t>
  </si>
  <si>
    <t>Н31-СБ-4064</t>
  </si>
  <si>
    <t>Н31-СБ-4464</t>
  </si>
  <si>
    <t>Н31-СБ-4664</t>
  </si>
  <si>
    <t>Н31-СБ-4270</t>
  </si>
  <si>
    <t>Н31-СБ-4470</t>
  </si>
  <si>
    <t>Н31-СБ-4670</t>
  </si>
  <si>
    <t>Н31-СБ-4870</t>
  </si>
  <si>
    <t>Н31-СБ-5070</t>
  </si>
  <si>
    <t>Н31-СБ-5270</t>
  </si>
  <si>
    <t xml:space="preserve">Снегурочка с платьем       (голография) </t>
  </si>
  <si>
    <t>42 - 170</t>
  </si>
  <si>
    <t>46 - 170</t>
  </si>
  <si>
    <t>44 -164</t>
  </si>
  <si>
    <t>46 -164</t>
  </si>
  <si>
    <t xml:space="preserve"> </t>
  </si>
  <si>
    <t>Комплектность: Пиджак, платье, шапка, нарукавники.</t>
  </si>
  <si>
    <t xml:space="preserve">Снегурочка Боярская                       (атлас, парча) </t>
  </si>
  <si>
    <t>Н152 - 44</t>
  </si>
  <si>
    <t>44 - 170</t>
  </si>
  <si>
    <t>Н152 - 46</t>
  </si>
  <si>
    <t>Н152 - 48</t>
  </si>
  <si>
    <t>48 - 170</t>
  </si>
  <si>
    <t xml:space="preserve">Снегурочка Классика М                                            (креп-сатин) </t>
  </si>
  <si>
    <t>Н31М-КС42</t>
  </si>
  <si>
    <t>Н31М-КС44</t>
  </si>
  <si>
    <t>Н31М-КС46</t>
  </si>
  <si>
    <t>Н31М-КС48</t>
  </si>
  <si>
    <t>Н31М-КС50</t>
  </si>
  <si>
    <t>Комплектность: Пиджак, платье, шапка, варежки.</t>
  </si>
  <si>
    <t xml:space="preserve">Снегурочка Классика М                                            (сантун голубой) </t>
  </si>
  <si>
    <t>Н31М-СГ42</t>
  </si>
  <si>
    <t>Н31М-СГ44</t>
  </si>
  <si>
    <t>Н31М-СГ46</t>
  </si>
  <si>
    <t>Н31М-СГ48</t>
  </si>
  <si>
    <t>Н31М-СГ50</t>
  </si>
  <si>
    <t xml:space="preserve">Снегурочка Классика М                                            (сантун белый) </t>
  </si>
  <si>
    <t>Н31М-СБ42</t>
  </si>
  <si>
    <t>Н31М-СБ44</t>
  </si>
  <si>
    <t>Н31М-СБ46</t>
  </si>
  <si>
    <t>Н31М-СБ48</t>
  </si>
  <si>
    <t>Н31М-СБ50</t>
  </si>
  <si>
    <t xml:space="preserve">Снегурочка Классика М                                            (пан-бархат) </t>
  </si>
  <si>
    <t>Н31М-ПБХ42</t>
  </si>
  <si>
    <t>Н31М-ПБХ44</t>
  </si>
  <si>
    <t>Н31М-ПБХ46</t>
  </si>
  <si>
    <t>Н31М-ПБХ48</t>
  </si>
  <si>
    <t>Н31М-ПБХ50</t>
  </si>
  <si>
    <t xml:space="preserve">Снегурочка Классика М                                            (креп-сатин с вышивкой) </t>
  </si>
  <si>
    <t>Н31М-КВШ42</t>
  </si>
  <si>
    <t>Н31М-КВШ44</t>
  </si>
  <si>
    <t>Н31М-КВШ46</t>
  </si>
  <si>
    <t>Н31М-КВШ48</t>
  </si>
  <si>
    <t xml:space="preserve">Кокошник «Царевна»                       ручная работа
</t>
  </si>
  <si>
    <t>НК</t>
  </si>
  <si>
    <t xml:space="preserve">Кокошник для снегурочки
</t>
  </si>
  <si>
    <t>Н13</t>
  </si>
  <si>
    <t>Парик с бородой для Деда Мороза</t>
  </si>
  <si>
    <t>Н62</t>
  </si>
  <si>
    <t>Комплектность: Парик, борода .</t>
  </si>
  <si>
    <t>Борода для Деда Мороза</t>
  </si>
  <si>
    <t>Н61-1</t>
  </si>
  <si>
    <t>Комплектность: Борода .</t>
  </si>
  <si>
    <t>Посох разборный                               для Деда Мороза</t>
  </si>
  <si>
    <t>Карнавальные костюмы</t>
  </si>
  <si>
    <t>Клоун</t>
  </si>
  <si>
    <t>Комплектность: Штаны, галстук, кепка.</t>
  </si>
  <si>
    <t>Н413</t>
  </si>
  <si>
    <t>Лисичка</t>
  </si>
  <si>
    <t>Н500</t>
  </si>
  <si>
    <t>Комплектность: Юбка с хвостом, манишка, краги, шапочка.</t>
  </si>
  <si>
    <t>32 -34</t>
  </si>
  <si>
    <t>32-34 р.134</t>
  </si>
  <si>
    <t>Бетмен</t>
  </si>
  <si>
    <t>Человек-паук                          (бархат)</t>
  </si>
  <si>
    <t>Н419-КС30</t>
  </si>
  <si>
    <t>ИТОГО</t>
  </si>
  <si>
    <t>Суммарная страница</t>
  </si>
  <si>
    <t>ИТОГО: Костюмы Деда Мороза</t>
  </si>
  <si>
    <t>ИТОГО: Костюмы Снегурочки</t>
  </si>
  <si>
    <t>ИТОГО: Карнавальные костюмы</t>
  </si>
  <si>
    <t>Общая Сумма</t>
  </si>
  <si>
    <t>шт</t>
  </si>
  <si>
    <t>Н419-КС34</t>
  </si>
  <si>
    <t>Комплектность: Плащ, шапочка, рубашка</t>
  </si>
  <si>
    <t xml:space="preserve">Уважаемые друзья!  </t>
  </si>
  <si>
    <t>Мы предлагаем вам прайс-лист в excel формате готовый для формирования заказа. Все данные представленны в удобной для вас форме.</t>
  </si>
  <si>
    <t>Вкладка Итого показывает итоговый результат вашего выбора по всем вкладкам</t>
  </si>
  <si>
    <t>Напротив нужного размера - в колонке количество - необходимо указать количество заказываемого товара</t>
  </si>
  <si>
    <t>Количество можете корректировать на ваше усмотрение</t>
  </si>
  <si>
    <t>Цены указаны на все категории шкалы скидок. По итоговой сумме определите сами.</t>
  </si>
  <si>
    <t>Эту вкладку можете либо удалить либо переместить в конец всех вкладок.</t>
  </si>
  <si>
    <t>Любую из картинок можно увеличить выбрав и растянув ее - и обратно</t>
  </si>
  <si>
    <t>Excel версии 2010 и 2007 работают без ошибок. Версия 2003 не поймет цветовое оформление таблиц.</t>
  </si>
  <si>
    <t xml:space="preserve">Спасибо за интерес к Lanta.Biz :) </t>
  </si>
  <si>
    <t>Н55-БК</t>
  </si>
  <si>
    <t>Н51-БВС-2XL7</t>
  </si>
  <si>
    <t>Н51-БВС-2XL8</t>
  </si>
  <si>
    <t>Н150-ПБХ-42</t>
  </si>
  <si>
    <t>Н150-ПБХ-46</t>
  </si>
  <si>
    <t>Н418-32</t>
  </si>
  <si>
    <t>Н418-36</t>
  </si>
  <si>
    <t>Комплектность: Рубашка, штаны, шапочка, пояс.</t>
  </si>
  <si>
    <t>XXXL- р.188</t>
  </si>
  <si>
    <t>Н45-ПБХ-46</t>
  </si>
  <si>
    <t>Н45-ПБХ-48-50</t>
  </si>
  <si>
    <t>Н45-СБ-46</t>
  </si>
  <si>
    <t>Н45-СБ-48-50</t>
  </si>
  <si>
    <t>Н45-СГ-46</t>
  </si>
  <si>
    <t>Н45-СГ-48-50</t>
  </si>
  <si>
    <t>Н43-СГ-4064</t>
  </si>
  <si>
    <t>Н43-СГ-4264</t>
  </si>
  <si>
    <t>42 -164</t>
  </si>
  <si>
    <t>Н43-СБ-4264</t>
  </si>
  <si>
    <t>Н43-СБ-4064</t>
  </si>
  <si>
    <t>Н43-ПБХ-4064</t>
  </si>
  <si>
    <t>Н43-ПБХ-4264</t>
  </si>
  <si>
    <t xml:space="preserve">   </t>
  </si>
  <si>
    <t xml:space="preserve">Н65 </t>
  </si>
  <si>
    <t>Н56-ПБВК-2XL7</t>
  </si>
  <si>
    <t>Н56-ПБВК-2XL8</t>
  </si>
  <si>
    <t>Н56-ПБВК-3XL</t>
  </si>
  <si>
    <t>Дед Мороз с пелериной красный парча, бархат с вышивкой</t>
  </si>
  <si>
    <t>СК</t>
  </si>
  <si>
    <t>СМ</t>
  </si>
  <si>
    <t>Нарядное платье туника блестящая розовая</t>
  </si>
  <si>
    <t>Нарядное платье туника блестящая синяя</t>
  </si>
  <si>
    <t>Нарядное платье туника блестящая белая</t>
  </si>
  <si>
    <t>Р6145-Р-110</t>
  </si>
  <si>
    <t>Р6145-Р-116</t>
  </si>
  <si>
    <t>Р6145-Р-122</t>
  </si>
  <si>
    <t>110 5 лет</t>
  </si>
  <si>
    <t>116 6 лет</t>
  </si>
  <si>
    <t>122 7 лет</t>
  </si>
  <si>
    <t>128 8 лет</t>
  </si>
  <si>
    <t>Р6145-Р-128</t>
  </si>
  <si>
    <t>Р6145-С-110</t>
  </si>
  <si>
    <t>Р6145-С-116</t>
  </si>
  <si>
    <t>Р6145-С-122</t>
  </si>
  <si>
    <t>Р6145-С-128</t>
  </si>
  <si>
    <t>Р6145-Б-110</t>
  </si>
  <si>
    <t>Р6145-Б-116</t>
  </si>
  <si>
    <t>Р6145-Б-122</t>
  </si>
  <si>
    <t>Р6145-Б-128</t>
  </si>
  <si>
    <t>134 9 лет</t>
  </si>
  <si>
    <t>140 10 лет</t>
  </si>
  <si>
    <t>146 11 лет</t>
  </si>
  <si>
    <t>152 12 лет</t>
  </si>
  <si>
    <t>Р6356-С-134</t>
  </si>
  <si>
    <t>Р6356-С-140</t>
  </si>
  <si>
    <t>Р6356-С-146</t>
  </si>
  <si>
    <t>Р6356-С-152</t>
  </si>
  <si>
    <t>164 14 лет</t>
  </si>
  <si>
    <t>Р6356-С-164</t>
  </si>
  <si>
    <t>Р6356-Р-134</t>
  </si>
  <si>
    <t>Р6356-Р-140</t>
  </si>
  <si>
    <t>Р6356-Р-146</t>
  </si>
  <si>
    <t>Р6356-Р-152</t>
  </si>
  <si>
    <t>Р6356-Р-164</t>
  </si>
  <si>
    <t>Нарядное платье золотое</t>
  </si>
  <si>
    <t>Р6280-110</t>
  </si>
  <si>
    <t>Р6280-116</t>
  </si>
  <si>
    <t>Р6280-122</t>
  </si>
  <si>
    <t>Р6280-128</t>
  </si>
  <si>
    <t>Р6280-134</t>
  </si>
  <si>
    <t>Р6280-140</t>
  </si>
  <si>
    <t>Нарядное платье пушистое бежевое</t>
  </si>
  <si>
    <t>Нарядное платье пушистое мятное</t>
  </si>
  <si>
    <t>Нарядное платье туника роза синяя</t>
  </si>
  <si>
    <t>Нарядное платье туника роза розовая</t>
  </si>
  <si>
    <t>Р6293-Б-110</t>
  </si>
  <si>
    <t>Р6293-Б-116</t>
  </si>
  <si>
    <t>Р6293-Б-122</t>
  </si>
  <si>
    <t>Р6293-Б-128</t>
  </si>
  <si>
    <t>Р6293-Б-134</t>
  </si>
  <si>
    <t>Р6293-Б-140</t>
  </si>
  <si>
    <t>Р6293-М-110</t>
  </si>
  <si>
    <t>Р6293-М-116</t>
  </si>
  <si>
    <t>Р6293-М-122</t>
  </si>
  <si>
    <t>Р6293-М-128</t>
  </si>
  <si>
    <t>Р6293-М-134</t>
  </si>
  <si>
    <t>Р6293-М-140</t>
  </si>
  <si>
    <t>104 4 лет</t>
  </si>
  <si>
    <t>Нарядное платье с корсетом и пышной юбкой</t>
  </si>
  <si>
    <t>Нарядное платье полосатое</t>
  </si>
  <si>
    <t>Р6276-110</t>
  </si>
  <si>
    <t>Р6276-116</t>
  </si>
  <si>
    <t>Р6276-122</t>
  </si>
  <si>
    <t>Р6276-128</t>
  </si>
  <si>
    <t>Р6276-134</t>
  </si>
  <si>
    <t>Р6276-140</t>
  </si>
  <si>
    <t>Д0101-104</t>
  </si>
  <si>
    <t>Д0101-110</t>
  </si>
  <si>
    <t>Д0101-116</t>
  </si>
  <si>
    <t>Д0101-128</t>
  </si>
  <si>
    <t>Нарядные платья для девочек</t>
  </si>
  <si>
    <t>М0105-110</t>
  </si>
  <si>
    <t>М0105-116</t>
  </si>
  <si>
    <t>М0105-122</t>
  </si>
  <si>
    <t>М0105-128</t>
  </si>
  <si>
    <t>М0105-134</t>
  </si>
  <si>
    <t>М0105-140</t>
  </si>
  <si>
    <t xml:space="preserve">Нарядное платье со шлейфом </t>
  </si>
  <si>
    <t>Болеро под нарядное платье белое</t>
  </si>
  <si>
    <t>F0101-Б-110</t>
  </si>
  <si>
    <t>F0101-Б-116</t>
  </si>
  <si>
    <t>F0101-Б-122</t>
  </si>
  <si>
    <t>F0101-Б-128</t>
  </si>
  <si>
    <t>F0101-Б-134</t>
  </si>
  <si>
    <t>F0101-Б-140</t>
  </si>
  <si>
    <t>F0101-Р-110</t>
  </si>
  <si>
    <t>F0101-Р-116</t>
  </si>
  <si>
    <t>F0101-Р-122</t>
  </si>
  <si>
    <t>F0101-Р-128</t>
  </si>
  <si>
    <t>F0101-Р-134</t>
  </si>
  <si>
    <t>F0101-Р-140</t>
  </si>
  <si>
    <t>86 1 год</t>
  </si>
  <si>
    <t>92  2 года</t>
  </si>
  <si>
    <t>98 3 года</t>
  </si>
  <si>
    <t>F0102-1</t>
  </si>
  <si>
    <t>F0102-3</t>
  </si>
  <si>
    <t>F0102-104</t>
  </si>
  <si>
    <t>F0102-110</t>
  </si>
  <si>
    <t>F0102-116</t>
  </si>
  <si>
    <t>Пелерина меховая под нарядное платье</t>
  </si>
  <si>
    <t>Сумочка меховая</t>
  </si>
  <si>
    <t>СН</t>
  </si>
  <si>
    <t>F0102-2</t>
  </si>
  <si>
    <t>Болеро под нарядное платье розовое</t>
  </si>
  <si>
    <t xml:space="preserve">ООО ЛАНТА-БИЗНЕС 115432, г. Москва, пр. Андропова, д. 8, ТЦ Мегаполис, 4 этаж, пав. 40  телефон +7-925-507-15-56
</t>
  </si>
  <si>
    <t>ИТОГО: Нарядные платья для девочек</t>
  </si>
  <si>
    <t xml:space="preserve">Корона из стразов  </t>
  </si>
  <si>
    <t>Сумочка нарядная разных цветов</t>
  </si>
  <si>
    <t xml:space="preserve">Нарядное платье синее               со шлейфом приталенное </t>
  </si>
  <si>
    <t xml:space="preserve">Нарядное платье зеленое        со шлейфом приталенное </t>
  </si>
  <si>
    <t xml:space="preserve">Нарядное платье белое               со шлейфом приталенное </t>
  </si>
  <si>
    <t xml:space="preserve">Нарядное платье  розовое приталенное </t>
  </si>
  <si>
    <t>Нарядное платье  Ампир синее</t>
  </si>
  <si>
    <t xml:space="preserve">Нарядное платье  Ампир белое </t>
  </si>
  <si>
    <t>Нарядное платье с бантом розовое</t>
  </si>
  <si>
    <t>Нарядное платье с бантом белое</t>
  </si>
  <si>
    <t>Болеро с короткими рукавами</t>
  </si>
  <si>
    <t xml:space="preserve">Болеро из гладкого меха </t>
  </si>
  <si>
    <t>Болеро из полосатого меха</t>
  </si>
  <si>
    <t>Болеро из полосатого меха с короткими рукавами</t>
  </si>
  <si>
    <t>Болеро трикотажное</t>
  </si>
  <si>
    <t>Нарядное платье Круги золотое</t>
  </si>
  <si>
    <t>Нарядное платье Круги      белое</t>
  </si>
  <si>
    <t>Нарядное платье с пышной юбкой на бедрах розовое</t>
  </si>
  <si>
    <t>Нарядное платье с пышной юбкой на бедрах белое</t>
  </si>
  <si>
    <t>Нарядное платье воздушное</t>
  </si>
  <si>
    <t>Юбка шопенка светлое золото</t>
  </si>
  <si>
    <t>Юбка шопенка темное      золото</t>
  </si>
  <si>
    <t>Юбка шопенка с оборками градиент розовая</t>
  </si>
  <si>
    <t>Нарядное платье пышное с оборками и болеро</t>
  </si>
  <si>
    <t>104 4 года</t>
  </si>
  <si>
    <t>М0106-С-110</t>
  </si>
  <si>
    <t>М0106-С-116</t>
  </si>
  <si>
    <t>М0106-С-122</t>
  </si>
  <si>
    <t>М0106-С-128</t>
  </si>
  <si>
    <t>М0106-С-134</t>
  </si>
  <si>
    <t>М0106-С-140</t>
  </si>
  <si>
    <t>М0106-З-110</t>
  </si>
  <si>
    <t>М0106-З-116</t>
  </si>
  <si>
    <t>М0106-З-122</t>
  </si>
  <si>
    <t>М0106-З-128</t>
  </si>
  <si>
    <t>М0106-З-134</t>
  </si>
  <si>
    <t>М0106-З-140</t>
  </si>
  <si>
    <t>М0106-Б-110</t>
  </si>
  <si>
    <t>М0106-Б-116</t>
  </si>
  <si>
    <t>М0106-Б-122</t>
  </si>
  <si>
    <t>М0106-Б-128</t>
  </si>
  <si>
    <t>М0106-Б-134</t>
  </si>
  <si>
    <t>М0106-Б-140</t>
  </si>
  <si>
    <t>М0107-Р-110</t>
  </si>
  <si>
    <t>М0107-Р-116</t>
  </si>
  <si>
    <t>М0107-Р-122</t>
  </si>
  <si>
    <t>М0107-Р-128</t>
  </si>
  <si>
    <t>М0107-Р-134</t>
  </si>
  <si>
    <t>М0107-Р-140</t>
  </si>
  <si>
    <t>М0108-С-110</t>
  </si>
  <si>
    <t>М0108-С-116</t>
  </si>
  <si>
    <t>М0108-С-122</t>
  </si>
  <si>
    <t>М0108-С-128</t>
  </si>
  <si>
    <t>М0108-С-134</t>
  </si>
  <si>
    <t>М0108-С-140</t>
  </si>
  <si>
    <t>М0108-Б-110</t>
  </si>
  <si>
    <t>М0108-Б-122</t>
  </si>
  <si>
    <t>М0108-Б-116</t>
  </si>
  <si>
    <t>М0108-Б-128</t>
  </si>
  <si>
    <t>М0108-Б-134</t>
  </si>
  <si>
    <t>М0108-Б-140</t>
  </si>
  <si>
    <t>М0109-Р-110</t>
  </si>
  <si>
    <t>М0109-Р-116</t>
  </si>
  <si>
    <t>М0109-Р-122</t>
  </si>
  <si>
    <t>М0109-Р-128</t>
  </si>
  <si>
    <t>М0109-Р-134</t>
  </si>
  <si>
    <t>М0109-Р-140</t>
  </si>
  <si>
    <t>М0109-Б-110</t>
  </si>
  <si>
    <t>М0109-Б-116</t>
  </si>
  <si>
    <t>М0109-Б-122</t>
  </si>
  <si>
    <t>М0109-Б-128</t>
  </si>
  <si>
    <t>М0109-Б-134</t>
  </si>
  <si>
    <t>М0109-Б-140</t>
  </si>
  <si>
    <t>F0103-110</t>
  </si>
  <si>
    <t>F0103-116</t>
  </si>
  <si>
    <t>F0103-122</t>
  </si>
  <si>
    <t>F0103-128</t>
  </si>
  <si>
    <t>F0103-134</t>
  </si>
  <si>
    <t>F0103-140</t>
  </si>
  <si>
    <t>F0104-1</t>
  </si>
  <si>
    <t>F0104-2</t>
  </si>
  <si>
    <t>F0104-3</t>
  </si>
  <si>
    <t>F0104-104</t>
  </si>
  <si>
    <t>F0104-110</t>
  </si>
  <si>
    <t>F0104-116</t>
  </si>
  <si>
    <t>F0105-1</t>
  </si>
  <si>
    <t>F0105-2</t>
  </si>
  <si>
    <t>F0105-3</t>
  </si>
  <si>
    <t>F0105-104</t>
  </si>
  <si>
    <t>F0105-110</t>
  </si>
  <si>
    <t>F0105-116</t>
  </si>
  <si>
    <t>М0104-З-1</t>
  </si>
  <si>
    <t>М0104-З-2</t>
  </si>
  <si>
    <t>М0104-З-3</t>
  </si>
  <si>
    <t>М0104-З-104</t>
  </si>
  <si>
    <t>М0104-З-110</t>
  </si>
  <si>
    <t>М0104-З-116</t>
  </si>
  <si>
    <t>М0104-Б-1</t>
  </si>
  <si>
    <t>М0104-Б-2</t>
  </si>
  <si>
    <t>М0104-Б-3</t>
  </si>
  <si>
    <t>М0104-Б-104</t>
  </si>
  <si>
    <t>М0104-Б-110</t>
  </si>
  <si>
    <t>М0104-Б-116</t>
  </si>
  <si>
    <t>К0101-Р-1</t>
  </si>
  <si>
    <t>К0101-Р-2</t>
  </si>
  <si>
    <t>К0101-Р-3</t>
  </si>
  <si>
    <t>К0101-Р-104</t>
  </si>
  <si>
    <t>К0101-Р-110</t>
  </si>
  <si>
    <t>К0101-Р-116</t>
  </si>
  <si>
    <t>К0101-Б-1</t>
  </si>
  <si>
    <t>К0101-Б-2</t>
  </si>
  <si>
    <t>К0101-Б-3</t>
  </si>
  <si>
    <t>К0101-Б-104</t>
  </si>
  <si>
    <t>К0101-Б-110</t>
  </si>
  <si>
    <t>К0101-Б-116</t>
  </si>
  <si>
    <t>К0102-1</t>
  </si>
  <si>
    <t>К0102-2</t>
  </si>
  <si>
    <t>К0102-3</t>
  </si>
  <si>
    <t>К0102-104</t>
  </si>
  <si>
    <t>К0102-110</t>
  </si>
  <si>
    <t>К0102-116</t>
  </si>
  <si>
    <t>Р6320-6 мес</t>
  </si>
  <si>
    <t>Р6320-12мес</t>
  </si>
  <si>
    <t>Р6320-18 мес</t>
  </si>
  <si>
    <t>Р6320-2</t>
  </si>
  <si>
    <t>Р6320-3</t>
  </si>
  <si>
    <t>6 мес</t>
  </si>
  <si>
    <t>12 мес</t>
  </si>
  <si>
    <t>18 мес</t>
  </si>
  <si>
    <t>92 2 года</t>
  </si>
  <si>
    <t>Ю0101-С-104</t>
  </si>
  <si>
    <t>Ю0101-Т-104</t>
  </si>
  <si>
    <t>Ю0102-Р-104</t>
  </si>
  <si>
    <t xml:space="preserve">104 4 года </t>
  </si>
  <si>
    <t>Р6320-4</t>
  </si>
  <si>
    <t>М-108</t>
  </si>
  <si>
    <r>
      <rPr>
        <sz val="11"/>
        <rFont val="Arial"/>
        <family val="2"/>
      </rPr>
      <t>от 3</t>
    </r>
    <r>
      <rPr>
        <sz val="11"/>
        <rFont val="Century Gothic"/>
        <family val="2"/>
        <charset val="204"/>
      </rPr>
      <t xml:space="preserve">5 </t>
    </r>
    <r>
      <rPr>
        <sz val="11"/>
        <rFont val="Arial"/>
        <family val="2"/>
      </rPr>
      <t>тыс</t>
    </r>
    <r>
      <rPr>
        <sz val="11"/>
        <rFont val="Century Gothic"/>
        <family val="2"/>
        <charset val="204"/>
      </rPr>
      <t>.</t>
    </r>
  </si>
  <si>
    <r>
      <rPr>
        <sz val="11"/>
        <rFont val="Arial"/>
        <family val="2"/>
      </rPr>
      <t>от</t>
    </r>
    <r>
      <rPr>
        <sz val="11"/>
        <rFont val="Century Gothic"/>
        <family val="2"/>
        <charset val="204"/>
      </rPr>
      <t xml:space="preserve"> 70 </t>
    </r>
    <r>
      <rPr>
        <sz val="11"/>
        <rFont val="Arial"/>
        <family val="2"/>
      </rPr>
      <t>тыс</t>
    </r>
    <r>
      <rPr>
        <sz val="11"/>
        <rFont val="Century Gothic"/>
        <family val="2"/>
        <charset val="204"/>
      </rPr>
      <t>.</t>
    </r>
  </si>
  <si>
    <r>
      <rPr>
        <sz val="11"/>
        <rFont val="Arial"/>
        <family val="2"/>
      </rPr>
      <t>от</t>
    </r>
    <r>
      <rPr>
        <sz val="11"/>
        <rFont val="Century Gothic"/>
        <family val="2"/>
        <charset val="204"/>
      </rPr>
      <t xml:space="preserve"> 130 </t>
    </r>
    <r>
      <rPr>
        <sz val="11"/>
        <rFont val="Arial"/>
        <family val="2"/>
      </rPr>
      <t>тыс</t>
    </r>
    <r>
      <rPr>
        <sz val="11"/>
        <rFont val="Century Gothic"/>
        <family val="2"/>
        <charset val="204"/>
      </rPr>
      <t>.</t>
    </r>
  </si>
  <si>
    <r>
      <rPr>
        <sz val="11"/>
        <rFont val="Arial"/>
        <family val="2"/>
      </rPr>
      <t>св</t>
    </r>
    <r>
      <rPr>
        <sz val="11"/>
        <rFont val="Century Gothic"/>
        <family val="2"/>
        <charset val="204"/>
      </rPr>
      <t xml:space="preserve"> 250 </t>
    </r>
    <r>
      <rPr>
        <sz val="11"/>
        <rFont val="Arial"/>
        <family val="2"/>
      </rPr>
      <t>тыс</t>
    </r>
    <r>
      <rPr>
        <sz val="11"/>
        <rFont val="Century Gothic"/>
        <family val="2"/>
        <charset val="204"/>
      </rPr>
      <t>.</t>
    </r>
  </si>
  <si>
    <r>
      <rPr>
        <sz val="14"/>
        <color indexed="63"/>
        <rFont val="Arial"/>
        <family val="2"/>
      </rPr>
      <t>Дед</t>
    </r>
    <r>
      <rPr>
        <sz val="14"/>
        <color indexed="63"/>
        <rFont val="Impact"/>
        <family val="2"/>
        <charset val="204"/>
      </rPr>
      <t xml:space="preserve"> </t>
    </r>
    <r>
      <rPr>
        <sz val="14"/>
        <color indexed="63"/>
        <rFont val="Arial"/>
        <family val="2"/>
      </rPr>
      <t>Мороз красный</t>
    </r>
    <r>
      <rPr>
        <sz val="14"/>
        <color indexed="63"/>
        <rFont val="Impact"/>
        <family val="2"/>
        <charset val="204"/>
      </rPr>
      <t xml:space="preserve">                                       (</t>
    </r>
    <r>
      <rPr>
        <sz val="14"/>
        <color indexed="63"/>
        <rFont val="Arial"/>
        <family val="2"/>
      </rPr>
      <t>креп</t>
    </r>
    <r>
      <rPr>
        <sz val="14"/>
        <color indexed="63"/>
        <rFont val="Impact"/>
        <family val="2"/>
        <charset val="204"/>
      </rPr>
      <t>-</t>
    </r>
    <r>
      <rPr>
        <sz val="14"/>
        <color indexed="63"/>
        <rFont val="Arial"/>
        <family val="2"/>
      </rPr>
      <t>сатин</t>
    </r>
    <r>
      <rPr>
        <sz val="14"/>
        <color indexed="63"/>
        <rFont val="Impact"/>
        <family val="2"/>
        <charset val="204"/>
      </rPr>
      <t xml:space="preserve">) </t>
    </r>
  </si>
  <si>
    <t>Сапоги для Деда Мороза</t>
  </si>
  <si>
    <r>
      <rPr>
        <sz val="11"/>
        <color theme="0"/>
        <rFont val="Charcoal CY"/>
        <family val="2"/>
        <charset val="204"/>
      </rPr>
      <t>от</t>
    </r>
    <r>
      <rPr>
        <sz val="11"/>
        <color theme="0"/>
        <rFont val="Century Gothic"/>
        <family val="2"/>
        <charset val="204"/>
      </rPr>
      <t xml:space="preserve"> 35 </t>
    </r>
    <r>
      <rPr>
        <sz val="11"/>
        <color theme="0"/>
        <rFont val="Charcoal CY"/>
        <family val="2"/>
        <charset val="204"/>
      </rPr>
      <t>тыс</t>
    </r>
    <r>
      <rPr>
        <sz val="11"/>
        <color theme="0"/>
        <rFont val="Century Gothic"/>
        <family val="2"/>
        <charset val="204"/>
      </rPr>
      <t>.</t>
    </r>
  </si>
  <si>
    <r>
      <rPr>
        <sz val="11"/>
        <color theme="0"/>
        <rFont val="Charcoal CY"/>
        <family val="2"/>
        <charset val="204"/>
      </rPr>
      <t>от</t>
    </r>
    <r>
      <rPr>
        <sz val="11"/>
        <color theme="0"/>
        <rFont val="Century Gothic"/>
        <family val="2"/>
        <charset val="204"/>
      </rPr>
      <t xml:space="preserve"> 70 </t>
    </r>
    <r>
      <rPr>
        <sz val="11"/>
        <color theme="0"/>
        <rFont val="Charcoal CY"/>
        <family val="2"/>
        <charset val="204"/>
      </rPr>
      <t>тыс</t>
    </r>
    <r>
      <rPr>
        <sz val="11"/>
        <color theme="0"/>
        <rFont val="Century Gothic"/>
        <family val="2"/>
        <charset val="204"/>
      </rPr>
      <t>.</t>
    </r>
  </si>
  <si>
    <r>
      <rPr>
        <sz val="11"/>
        <color theme="0"/>
        <rFont val="Charcoal CY"/>
        <family val="2"/>
        <charset val="204"/>
      </rPr>
      <t>от</t>
    </r>
    <r>
      <rPr>
        <sz val="11"/>
        <color theme="0"/>
        <rFont val="Century Gothic"/>
        <family val="2"/>
        <charset val="204"/>
      </rPr>
      <t xml:space="preserve"> 130 </t>
    </r>
    <r>
      <rPr>
        <sz val="11"/>
        <color theme="0"/>
        <rFont val="Charcoal CY"/>
        <family val="2"/>
        <charset val="204"/>
      </rPr>
      <t>тыс</t>
    </r>
    <r>
      <rPr>
        <sz val="11"/>
        <color theme="0"/>
        <rFont val="Century Gothic"/>
        <family val="2"/>
        <charset val="204"/>
      </rPr>
      <t>.</t>
    </r>
  </si>
  <si>
    <r>
      <rPr>
        <sz val="11"/>
        <color theme="0"/>
        <rFont val="Charcoal CY"/>
        <family val="2"/>
        <charset val="204"/>
      </rPr>
      <t>св</t>
    </r>
    <r>
      <rPr>
        <sz val="11"/>
        <color theme="0"/>
        <rFont val="Century Gothic"/>
        <family val="2"/>
        <charset val="204"/>
      </rPr>
      <t xml:space="preserve"> 250 </t>
    </r>
    <r>
      <rPr>
        <sz val="11"/>
        <color theme="0"/>
        <rFont val="Charcoal CY"/>
        <family val="2"/>
        <charset val="204"/>
      </rPr>
      <t>тыс</t>
    </r>
    <r>
      <rPr>
        <sz val="11"/>
        <color theme="0"/>
        <rFont val="Century Gothic"/>
        <family val="2"/>
        <charset val="204"/>
      </rPr>
      <t>.</t>
    </r>
  </si>
  <si>
    <r>
      <t>св</t>
    </r>
    <r>
      <rPr>
        <sz val="11"/>
        <rFont val="Century Gothic"/>
        <family val="2"/>
        <charset val="204"/>
      </rPr>
      <t xml:space="preserve"> 250 </t>
    </r>
    <r>
      <rPr>
        <sz val="11"/>
        <rFont val="Arial"/>
        <family val="2"/>
      </rPr>
      <t>тыс</t>
    </r>
    <r>
      <rPr>
        <sz val="11"/>
        <rFont val="Century Gothic"/>
        <family val="2"/>
        <charset val="204"/>
      </rPr>
      <t>.</t>
    </r>
  </si>
  <si>
    <r>
      <rPr>
        <sz val="14"/>
        <color indexed="63"/>
        <rFont val="Arial"/>
        <family val="2"/>
      </rPr>
      <t>Дед</t>
    </r>
    <r>
      <rPr>
        <sz val="14"/>
        <color indexed="63"/>
        <rFont val="Impact"/>
        <family val="2"/>
        <charset val="204"/>
      </rPr>
      <t xml:space="preserve"> </t>
    </r>
    <r>
      <rPr>
        <sz val="14"/>
        <color indexed="63"/>
        <rFont val="Arial"/>
        <family val="2"/>
      </rPr>
      <t>Мороз</t>
    </r>
    <r>
      <rPr>
        <sz val="14"/>
        <color indexed="63"/>
        <rFont val="Impact"/>
        <family val="2"/>
        <charset val="204"/>
      </rPr>
      <t xml:space="preserve"> </t>
    </r>
    <r>
      <rPr>
        <sz val="14"/>
        <color indexed="63"/>
        <rFont val="Charcoal CY"/>
        <family val="2"/>
        <charset val="204"/>
      </rPr>
      <t>красный</t>
    </r>
    <r>
      <rPr>
        <sz val="14"/>
        <color indexed="63"/>
        <rFont val="Impact"/>
        <family val="2"/>
        <charset val="204"/>
      </rPr>
      <t xml:space="preserve">                                                           (</t>
    </r>
    <r>
      <rPr>
        <sz val="14"/>
        <color indexed="63"/>
        <rFont val="Arial"/>
        <family val="2"/>
      </rPr>
      <t>бархат</t>
    </r>
    <r>
      <rPr>
        <sz val="14"/>
        <color indexed="63"/>
        <rFont val="Impact"/>
        <family val="2"/>
        <charset val="204"/>
      </rPr>
      <t xml:space="preserve"> </t>
    </r>
    <r>
      <rPr>
        <sz val="14"/>
        <color indexed="63"/>
        <rFont val="Arial"/>
        <family val="2"/>
      </rPr>
      <t>с</t>
    </r>
    <r>
      <rPr>
        <sz val="14"/>
        <color indexed="63"/>
        <rFont val="Impact"/>
        <family val="2"/>
        <charset val="204"/>
      </rPr>
      <t xml:space="preserve"> </t>
    </r>
    <r>
      <rPr>
        <sz val="14"/>
        <color indexed="63"/>
        <rFont val="Arial"/>
        <family val="2"/>
      </rPr>
      <t>вышивкой</t>
    </r>
    <r>
      <rPr>
        <sz val="14"/>
        <color indexed="63"/>
        <rFont val="Impact"/>
        <family val="2"/>
        <charset val="204"/>
      </rPr>
      <t xml:space="preserve"> ) </t>
    </r>
  </si>
  <si>
    <r>
      <rPr>
        <sz val="11"/>
        <color theme="1"/>
        <rFont val="Charcoal CY"/>
        <family val="2"/>
        <charset val="204"/>
      </rPr>
      <t>Товар</t>
    </r>
    <r>
      <rPr>
        <sz val="11"/>
        <color theme="1"/>
        <rFont val="Century Gothic"/>
        <family val="2"/>
        <charset val="204"/>
      </rPr>
      <t xml:space="preserve"> </t>
    </r>
    <r>
      <rPr>
        <sz val="11"/>
        <color theme="1"/>
        <rFont val="Charcoal CY"/>
        <family val="2"/>
        <charset val="204"/>
      </rPr>
      <t>помещен</t>
    </r>
    <r>
      <rPr>
        <sz val="11"/>
        <color theme="1"/>
        <rFont val="Century Gothic"/>
        <family val="2"/>
        <charset val="204"/>
      </rPr>
      <t xml:space="preserve"> </t>
    </r>
    <r>
      <rPr>
        <sz val="11"/>
        <color theme="1"/>
        <rFont val="Charcoal CY"/>
        <family val="2"/>
        <charset val="204"/>
      </rPr>
      <t>во</t>
    </r>
    <r>
      <rPr>
        <sz val="11"/>
        <color theme="1"/>
        <rFont val="Century Gothic"/>
        <family val="2"/>
        <charset val="204"/>
      </rPr>
      <t xml:space="preserve"> </t>
    </r>
    <r>
      <rPr>
        <sz val="11"/>
        <color theme="1"/>
        <rFont val="Charcoal CY"/>
        <family val="2"/>
        <charset val="204"/>
      </rPr>
      <t>вкладках</t>
    </r>
    <r>
      <rPr>
        <sz val="11"/>
        <color theme="1"/>
        <rFont val="Century Gothic"/>
        <family val="2"/>
        <charset val="204"/>
      </rPr>
      <t xml:space="preserve"> </t>
    </r>
    <r>
      <rPr>
        <sz val="11"/>
        <color theme="1"/>
        <rFont val="Charcoal CY"/>
        <family val="2"/>
        <charset val="204"/>
      </rPr>
      <t>Деды</t>
    </r>
    <r>
      <rPr>
        <sz val="11"/>
        <color theme="1"/>
        <rFont val="Century Gothic"/>
        <family val="2"/>
        <charset val="204"/>
      </rPr>
      <t xml:space="preserve"> </t>
    </r>
    <r>
      <rPr>
        <sz val="11"/>
        <color theme="1"/>
        <rFont val="Charcoal CY"/>
        <family val="2"/>
        <charset val="204"/>
      </rPr>
      <t>Морозы</t>
    </r>
    <r>
      <rPr>
        <sz val="11"/>
        <color theme="1"/>
        <rFont val="Century Gothic"/>
        <family val="2"/>
        <charset val="204"/>
      </rPr>
      <t xml:space="preserve">, </t>
    </r>
    <r>
      <rPr>
        <sz val="11"/>
        <color theme="1"/>
        <rFont val="Charcoal CY"/>
        <family val="2"/>
        <charset val="204"/>
      </rPr>
      <t>Снегурочки</t>
    </r>
    <r>
      <rPr>
        <sz val="11"/>
        <color theme="1"/>
        <rFont val="Century Gothic"/>
        <family val="2"/>
        <charset val="204"/>
      </rPr>
      <t xml:space="preserve">                            </t>
    </r>
  </si>
  <si>
    <r>
      <rPr>
        <sz val="11"/>
        <color theme="0"/>
        <rFont val="Charcoal CY"/>
        <family val="2"/>
        <charset val="204"/>
      </rPr>
      <t>от 7</t>
    </r>
    <r>
      <rPr>
        <sz val="11"/>
        <color theme="0"/>
        <rFont val="Century Gothic"/>
        <family val="2"/>
        <charset val="204"/>
      </rPr>
      <t xml:space="preserve">0 </t>
    </r>
    <r>
      <rPr>
        <sz val="11"/>
        <color theme="0"/>
        <rFont val="Charcoal CY"/>
        <family val="2"/>
        <charset val="204"/>
      </rPr>
      <t>тыс</t>
    </r>
    <r>
      <rPr>
        <sz val="11"/>
        <color theme="0"/>
        <rFont val="Century Gothic"/>
        <family val="2"/>
        <charset val="204"/>
      </rPr>
      <t>.</t>
    </r>
  </si>
  <si>
    <r>
      <rPr>
        <sz val="11"/>
        <color theme="1"/>
        <rFont val="Arial"/>
        <family val="2"/>
      </rPr>
      <t>Н</t>
    </r>
    <r>
      <rPr>
        <sz val="11"/>
        <color theme="1"/>
        <rFont val="Century Gothic"/>
        <family val="2"/>
        <charset val="204"/>
      </rPr>
      <t>131-</t>
    </r>
    <r>
      <rPr>
        <sz val="11"/>
        <color theme="1"/>
        <rFont val="Arial"/>
        <family val="2"/>
      </rPr>
      <t>ПБХ</t>
    </r>
    <r>
      <rPr>
        <sz val="11"/>
        <color theme="1"/>
        <rFont val="Century Gothic"/>
        <family val="2"/>
        <charset val="204"/>
      </rPr>
      <t>-4270</t>
    </r>
  </si>
  <si>
    <r>
      <rPr>
        <sz val="11"/>
        <color theme="1"/>
        <rFont val="Charcoal CY"/>
        <family val="2"/>
        <charset val="204"/>
      </rPr>
      <t>Н</t>
    </r>
    <r>
      <rPr>
        <sz val="11"/>
        <color theme="1"/>
        <rFont val="Century Gothic"/>
        <family val="2"/>
        <charset val="204"/>
      </rPr>
      <t>131-</t>
    </r>
    <r>
      <rPr>
        <sz val="11"/>
        <color theme="1"/>
        <rFont val="Charcoal CY"/>
        <family val="2"/>
        <charset val="204"/>
      </rPr>
      <t>ПБХ</t>
    </r>
    <r>
      <rPr>
        <sz val="11"/>
        <color theme="1"/>
        <rFont val="Century Gothic"/>
        <family val="2"/>
        <charset val="204"/>
      </rPr>
      <t>-4470</t>
    </r>
  </si>
  <si>
    <r>
      <rPr>
        <sz val="11"/>
        <color theme="1"/>
        <rFont val="Charcoal CY"/>
        <family val="2"/>
        <charset val="204"/>
      </rPr>
      <t>Н</t>
    </r>
    <r>
      <rPr>
        <sz val="11"/>
        <color theme="1"/>
        <rFont val="Century Gothic"/>
        <family val="2"/>
        <charset val="204"/>
      </rPr>
      <t>131-</t>
    </r>
    <r>
      <rPr>
        <sz val="11"/>
        <color theme="1"/>
        <rFont val="Charcoal CY"/>
        <family val="2"/>
        <charset val="204"/>
      </rPr>
      <t>ПБХ</t>
    </r>
    <r>
      <rPr>
        <sz val="11"/>
        <color theme="1"/>
        <rFont val="Century Gothic"/>
        <family val="2"/>
        <charset val="204"/>
      </rPr>
      <t>-4670</t>
    </r>
  </si>
  <si>
    <r>
      <rPr>
        <sz val="11"/>
        <color theme="1"/>
        <rFont val="Charcoal CY"/>
        <family val="2"/>
        <charset val="204"/>
      </rPr>
      <t>Н</t>
    </r>
    <r>
      <rPr>
        <sz val="11"/>
        <color theme="1"/>
        <rFont val="Century Gothic"/>
        <family val="2"/>
        <charset val="204"/>
      </rPr>
      <t>131-</t>
    </r>
    <r>
      <rPr>
        <sz val="11"/>
        <color theme="1"/>
        <rFont val="Charcoal CY"/>
        <family val="2"/>
        <charset val="204"/>
      </rPr>
      <t>ПБХ</t>
    </r>
    <r>
      <rPr>
        <sz val="11"/>
        <color theme="1"/>
        <rFont val="Century Gothic"/>
        <family val="2"/>
        <charset val="204"/>
      </rPr>
      <t>-4870</t>
    </r>
  </si>
  <si>
    <r>
      <rPr>
        <sz val="12"/>
        <color indexed="63"/>
        <rFont val="Charcoal CY"/>
        <family val="2"/>
        <charset val="204"/>
      </rPr>
      <t>Снегурочка</t>
    </r>
    <r>
      <rPr>
        <sz val="12"/>
        <color indexed="63"/>
        <rFont val="Impact"/>
        <family val="2"/>
        <charset val="204"/>
      </rPr>
      <t xml:space="preserve"> </t>
    </r>
    <r>
      <rPr>
        <sz val="12"/>
        <color indexed="63"/>
        <rFont val="Charcoal CY"/>
        <family val="2"/>
        <charset val="204"/>
      </rPr>
      <t>длинная</t>
    </r>
    <r>
      <rPr>
        <sz val="12"/>
        <color indexed="63"/>
        <rFont val="Impact"/>
        <family val="2"/>
        <charset val="204"/>
      </rPr>
      <t xml:space="preserve"> </t>
    </r>
    <r>
      <rPr>
        <sz val="12"/>
        <color indexed="63"/>
        <rFont val="Charcoal CY"/>
        <family val="2"/>
        <charset val="204"/>
      </rPr>
      <t>приталенная</t>
    </r>
    <r>
      <rPr>
        <sz val="12"/>
        <color indexed="63"/>
        <rFont val="Impact"/>
        <family val="2"/>
        <charset val="204"/>
      </rPr>
      <t xml:space="preserve"> (</t>
    </r>
    <r>
      <rPr>
        <sz val="12"/>
        <color indexed="63"/>
        <rFont val="Charcoal CY"/>
        <family val="2"/>
        <charset val="204"/>
      </rPr>
      <t>пан-бархат</t>
    </r>
    <r>
      <rPr>
        <sz val="12"/>
        <color indexed="63"/>
        <rFont val="Impact"/>
        <family val="2"/>
        <charset val="204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</si>
</sst>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[$р.-419]_-;\-* #,##0[$р.-419]_-;_-* &quot;-&quot;??[$р.-419]_-;_-@_-"/>
  </numFmts>
  <fonts count="31" x14ac:knownFonts="1">
    <font>
      <sz val="11"/>
      <color theme="1"/>
      <name val="Century Gothic"/>
      <family val="2"/>
      <charset val="204"/>
    </font>
    <font>
      <sz val="10"/>
      <name val="Helv"/>
    </font>
    <font>
      <sz val="11"/>
      <color indexed="8"/>
      <name val="Century Gothic"/>
      <family val="2"/>
      <charset val="204"/>
    </font>
    <font>
      <b/>
      <sz val="11"/>
      <color indexed="9"/>
      <name val="Century Gothic"/>
      <family val="2"/>
      <charset val="204"/>
    </font>
    <font>
      <sz val="14"/>
      <color indexed="63"/>
      <name val="Impact"/>
      <family val="2"/>
      <charset val="204"/>
    </font>
    <font>
      <sz val="36"/>
      <color indexed="9"/>
      <name val="Century Gothic"/>
      <family val="2"/>
      <charset val="204"/>
    </font>
    <font>
      <b/>
      <sz val="16"/>
      <color indexed="9"/>
      <name val="Century Gothic"/>
      <family val="2"/>
      <charset val="204"/>
    </font>
    <font>
      <b/>
      <sz val="14"/>
      <color indexed="9"/>
      <name val="Century Gothic"/>
      <family val="2"/>
      <charset val="204"/>
    </font>
    <font>
      <sz val="12"/>
      <color indexed="63"/>
      <name val="Impact"/>
      <family val="2"/>
      <charset val="204"/>
    </font>
    <font>
      <sz val="16"/>
      <color indexed="8"/>
      <name val="Century Gothic"/>
      <family val="2"/>
      <charset val="204"/>
    </font>
    <font>
      <sz val="14"/>
      <color indexed="8"/>
      <name val="Century Gothic"/>
      <family val="2"/>
      <charset val="204"/>
    </font>
    <font>
      <sz val="8"/>
      <name val="Century Gothic"/>
      <family val="2"/>
      <charset val="204"/>
    </font>
    <font>
      <sz val="11"/>
      <name val="Century Gothic"/>
      <family val="2"/>
      <charset val="204"/>
    </font>
    <font>
      <sz val="14"/>
      <color indexed="9"/>
      <name val="Century Gothic"/>
      <family val="2"/>
      <charset val="204"/>
    </font>
    <font>
      <b/>
      <sz val="16"/>
      <color indexed="8"/>
      <name val="Century Gothic"/>
      <family val="2"/>
      <charset val="204"/>
    </font>
    <font>
      <b/>
      <sz val="14"/>
      <color indexed="8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1"/>
      <color theme="0"/>
      <name val="Century Gothic"/>
      <family val="2"/>
      <charset val="204"/>
    </font>
    <font>
      <b/>
      <sz val="15"/>
      <color theme="3"/>
      <name val="Century Gothic"/>
      <family val="2"/>
      <charset val="204"/>
    </font>
    <font>
      <b/>
      <sz val="11"/>
      <color theme="3"/>
      <name val="Century Gothic"/>
      <family val="2"/>
      <charset val="204"/>
    </font>
    <font>
      <b/>
      <sz val="12"/>
      <color theme="0"/>
      <name val="Century Gothic"/>
      <family val="2"/>
      <charset val="204"/>
    </font>
    <font>
      <sz val="14"/>
      <color theme="1"/>
      <name val="Century Gothic"/>
      <family val="2"/>
      <charset val="204"/>
    </font>
    <font>
      <sz val="11"/>
      <name val="Arial"/>
      <family val="2"/>
    </font>
    <font>
      <u/>
      <sz val="11"/>
      <color theme="10"/>
      <name val="Century Gothic"/>
      <family val="2"/>
      <charset val="204"/>
    </font>
    <font>
      <u/>
      <sz val="11"/>
      <color theme="11"/>
      <name val="Century Gothic"/>
      <family val="2"/>
      <charset val="204"/>
    </font>
    <font>
      <sz val="14"/>
      <color indexed="63"/>
      <name val="Arial"/>
      <family val="2"/>
    </font>
    <font>
      <sz val="14"/>
      <color indexed="63"/>
      <name val="Charcoal CY"/>
      <family val="2"/>
      <charset val="204"/>
    </font>
    <font>
      <sz val="11"/>
      <color theme="0"/>
      <name val="Charcoal CY"/>
      <family val="2"/>
      <charset val="204"/>
    </font>
    <font>
      <sz val="11"/>
      <color theme="1"/>
      <name val="Charcoal CY"/>
      <family val="2"/>
      <charset val="204"/>
    </font>
    <font>
      <sz val="11"/>
      <color theme="1"/>
      <name val="Arial"/>
      <family val="2"/>
    </font>
    <font>
      <sz val="12"/>
      <color indexed="63"/>
      <name val="Charcoal CY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2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57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7"/>
      </left>
      <right style="thin">
        <color indexed="57"/>
      </right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auto="1"/>
      </left>
      <right/>
      <top/>
      <bottom/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 style="thin">
        <color indexed="57"/>
      </right>
      <top/>
      <bottom/>
      <diagonal/>
    </border>
    <border>
      <left/>
      <right style="thin">
        <color indexed="57"/>
      </right>
      <top/>
      <bottom style="thin">
        <color auto="1"/>
      </bottom>
      <diagonal/>
    </border>
  </borders>
  <cellStyleXfs count="41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6" borderId="0" xfId="1"/>
    <xf numFmtId="0" fontId="16" fillId="6" borderId="0" xfId="1" applyAlignment="1">
      <alignment horizontal="center" vertical="center"/>
    </xf>
    <xf numFmtId="0" fontId="16" fillId="6" borderId="0" xfId="1" applyAlignment="1">
      <alignment horizontal="left" indent="1"/>
    </xf>
    <xf numFmtId="0" fontId="16" fillId="6" borderId="0" xfId="1" applyAlignment="1">
      <alignment vertical="top" wrapText="1"/>
    </xf>
    <xf numFmtId="0" fontId="16" fillId="6" borderId="0" xfId="1" applyBorder="1" applyAlignment="1">
      <alignment horizontal="center" vertical="center"/>
    </xf>
    <xf numFmtId="3" fontId="16" fillId="6" borderId="0" xfId="1" applyNumberFormat="1" applyBorder="1" applyAlignment="1">
      <alignment horizontal="center" vertical="center"/>
    </xf>
    <xf numFmtId="0" fontId="17" fillId="15" borderId="0" xfId="10"/>
    <xf numFmtId="0" fontId="17" fillId="15" borderId="0" xfId="10" applyAlignment="1">
      <alignment horizontal="center" vertical="center"/>
    </xf>
    <xf numFmtId="0" fontId="17" fillId="16" borderId="0" xfId="11"/>
    <xf numFmtId="0" fontId="17" fillId="16" borderId="0" xfId="11" applyAlignment="1">
      <alignment horizontal="center" vertical="center"/>
    </xf>
    <xf numFmtId="0" fontId="17" fillId="14" borderId="2" xfId="9" applyBorder="1"/>
    <xf numFmtId="0" fontId="17" fillId="14" borderId="2" xfId="9" applyBorder="1" applyAlignment="1">
      <alignment horizontal="right"/>
    </xf>
    <xf numFmtId="164" fontId="17" fillId="14" borderId="2" xfId="9" applyNumberFormat="1" applyBorder="1"/>
    <xf numFmtId="0" fontId="17" fillId="14" borderId="3" xfId="9" applyBorder="1" applyAlignment="1">
      <alignment horizontal="center"/>
    </xf>
    <xf numFmtId="0" fontId="17" fillId="15" borderId="0" xfId="10" applyAlignment="1">
      <alignment horizontal="left" indent="1"/>
    </xf>
    <xf numFmtId="164" fontId="17" fillId="15" borderId="4" xfId="10" applyNumberFormat="1" applyBorder="1"/>
    <xf numFmtId="164" fontId="16" fillId="9" borderId="4" xfId="4" applyNumberFormat="1" applyBorder="1"/>
    <xf numFmtId="0" fontId="17" fillId="14" borderId="5" xfId="9" applyBorder="1" applyAlignment="1">
      <alignment horizontal="center"/>
    </xf>
    <xf numFmtId="0" fontId="16" fillId="6" borderId="0" xfId="1" applyFont="1" applyAlignment="1">
      <alignment horizontal="left" indent="1"/>
    </xf>
    <xf numFmtId="0" fontId="16" fillId="8" borderId="0" xfId="3" applyAlignment="1">
      <alignment horizontal="center" vertical="center"/>
    </xf>
    <xf numFmtId="0" fontId="3" fillId="3" borderId="2" xfId="9" applyFont="1" applyFill="1" applyBorder="1" applyAlignment="1">
      <alignment horizontal="center" vertical="center"/>
    </xf>
    <xf numFmtId="0" fontId="16" fillId="6" borderId="6" xfId="1" applyBorder="1"/>
    <xf numFmtId="0" fontId="17" fillId="16" borderId="6" xfId="11" applyBorder="1"/>
    <xf numFmtId="0" fontId="0" fillId="3" borderId="6" xfId="0" applyFill="1" applyBorder="1"/>
    <xf numFmtId="0" fontId="0" fillId="0" borderId="6" xfId="0" applyBorder="1"/>
    <xf numFmtId="0" fontId="6" fillId="3" borderId="2" xfId="9" applyFont="1" applyFill="1" applyBorder="1" applyAlignment="1">
      <alignment horizontal="center" vertical="center"/>
    </xf>
    <xf numFmtId="164" fontId="7" fillId="3" borderId="2" xfId="9" applyNumberFormat="1" applyFont="1" applyFill="1" applyBorder="1"/>
    <xf numFmtId="0" fontId="17" fillId="13" borderId="3" xfId="8" applyBorder="1" applyAlignment="1">
      <alignment horizontal="center"/>
    </xf>
    <xf numFmtId="0" fontId="0" fillId="4" borderId="0" xfId="0" applyFill="1"/>
    <xf numFmtId="0" fontId="10" fillId="0" borderId="0" xfId="0" applyFont="1" applyAlignment="1">
      <alignment horizontal="center" vertical="center"/>
    </xf>
    <xf numFmtId="164" fontId="17" fillId="14" borderId="2" xfId="9" applyNumberFormat="1" applyBorder="1" applyAlignment="1">
      <alignment horizontal="center" vertical="center"/>
    </xf>
    <xf numFmtId="0" fontId="17" fillId="11" borderId="3" xfId="6" applyBorder="1" applyAlignment="1">
      <alignment horizontal="center"/>
    </xf>
    <xf numFmtId="0" fontId="16" fillId="10" borderId="3" xfId="5" applyBorder="1" applyAlignment="1">
      <alignment horizontal="center"/>
    </xf>
    <xf numFmtId="164" fontId="17" fillId="16" borderId="2" xfId="11" applyNumberFormat="1" applyBorder="1"/>
    <xf numFmtId="0" fontId="17" fillId="16" borderId="2" xfId="11" applyBorder="1" applyAlignment="1">
      <alignment horizontal="center" vertical="center"/>
    </xf>
    <xf numFmtId="0" fontId="16" fillId="10" borderId="3" xfId="5" applyFont="1" applyBorder="1" applyAlignment="1">
      <alignment horizontal="center"/>
    </xf>
    <xf numFmtId="0" fontId="16" fillId="8" borderId="0" xfId="3"/>
    <xf numFmtId="0" fontId="0" fillId="0" borderId="0" xfId="0" applyAlignment="1">
      <alignment wrapText="1"/>
    </xf>
    <xf numFmtId="0" fontId="16" fillId="7" borderId="0" xfId="2" applyAlignment="1">
      <alignment wrapText="1"/>
    </xf>
    <xf numFmtId="0" fontId="16" fillId="8" borderId="0" xfId="3" applyAlignment="1">
      <alignment wrapText="1"/>
    </xf>
    <xf numFmtId="0" fontId="17" fillId="16" borderId="0" xfId="11" applyAlignment="1">
      <alignment wrapText="1"/>
    </xf>
    <xf numFmtId="0" fontId="19" fillId="0" borderId="15" xfId="13" applyAlignment="1">
      <alignment wrapText="1"/>
    </xf>
    <xf numFmtId="164" fontId="2" fillId="9" borderId="4" xfId="4" applyNumberFormat="1" applyFont="1" applyBorder="1"/>
    <xf numFmtId="0" fontId="16" fillId="17" borderId="0" xfId="1" applyFont="1" applyFill="1" applyAlignment="1">
      <alignment horizontal="left" indent="1"/>
    </xf>
    <xf numFmtId="0" fontId="16" fillId="17" borderId="0" xfId="1" applyFill="1" applyAlignment="1">
      <alignment horizontal="left" indent="1"/>
    </xf>
    <xf numFmtId="0" fontId="16" fillId="17" borderId="0" xfId="1" applyFill="1"/>
    <xf numFmtId="0" fontId="17" fillId="18" borderId="0" xfId="10" applyFill="1" applyAlignment="1">
      <alignment horizontal="left" indent="1"/>
    </xf>
    <xf numFmtId="0" fontId="17" fillId="18" borderId="0" xfId="10" applyFill="1"/>
    <xf numFmtId="164" fontId="17" fillId="18" borderId="4" xfId="10" applyNumberFormat="1" applyFill="1" applyBorder="1"/>
    <xf numFmtId="0" fontId="17" fillId="18" borderId="0" xfId="10" applyFill="1" applyAlignment="1">
      <alignment horizontal="center" vertical="center"/>
    </xf>
    <xf numFmtId="164" fontId="16" fillId="17" borderId="4" xfId="4" applyNumberFormat="1" applyFill="1" applyBorder="1"/>
    <xf numFmtId="0" fontId="17" fillId="18" borderId="2" xfId="9" applyFill="1" applyBorder="1"/>
    <xf numFmtId="0" fontId="17" fillId="18" borderId="2" xfId="9" applyFill="1" applyBorder="1" applyAlignment="1">
      <alignment horizontal="right"/>
    </xf>
    <xf numFmtId="164" fontId="17" fillId="18" borderId="2" xfId="9" applyNumberFormat="1" applyFill="1" applyBorder="1"/>
    <xf numFmtId="0" fontId="16" fillId="6" borderId="0" xfId="1" applyFont="1" applyAlignment="1">
      <alignment horizontal="left" indent="1"/>
    </xf>
    <xf numFmtId="0" fontId="12" fillId="19" borderId="5" xfId="9" applyFont="1" applyFill="1" applyBorder="1" applyAlignment="1">
      <alignment horizontal="center"/>
    </xf>
    <xf numFmtId="0" fontId="16" fillId="6" borderId="0" xfId="1" applyFont="1" applyAlignment="1">
      <alignment horizontal="left" indent="1"/>
    </xf>
    <xf numFmtId="0" fontId="16" fillId="17" borderId="0" xfId="1" applyFont="1" applyFill="1" applyAlignment="1">
      <alignment horizontal="left" indent="1"/>
    </xf>
    <xf numFmtId="0" fontId="16" fillId="6" borderId="0" xfId="1" applyFont="1" applyAlignment="1">
      <alignment horizontal="left" indent="1"/>
    </xf>
    <xf numFmtId="164" fontId="20" fillId="14" borderId="2" xfId="9" applyNumberFormat="1" applyFont="1" applyBorder="1" applyAlignment="1">
      <alignment horizontal="center" vertical="center"/>
    </xf>
    <xf numFmtId="0" fontId="20" fillId="14" borderId="2" xfId="9" applyFont="1" applyBorder="1" applyAlignment="1">
      <alignment horizontal="center" vertical="center"/>
    </xf>
    <xf numFmtId="0" fontId="16" fillId="6" borderId="0" xfId="1" applyFont="1" applyAlignment="1">
      <alignment horizontal="left" indent="1"/>
    </xf>
    <xf numFmtId="0" fontId="22" fillId="22" borderId="16" xfId="0" applyFont="1" applyFill="1" applyBorder="1" applyAlignment="1">
      <alignment horizontal="center"/>
    </xf>
    <xf numFmtId="0" fontId="0" fillId="8" borderId="0" xfId="3" applyFont="1" applyAlignment="1">
      <alignment wrapText="1"/>
    </xf>
    <xf numFmtId="0" fontId="26" fillId="17" borderId="0" xfId="7" applyFont="1" applyFill="1" applyBorder="1" applyAlignment="1">
      <alignment horizontal="center" vertical="top" wrapText="1"/>
    </xf>
    <xf numFmtId="0" fontId="4" fillId="17" borderId="0" xfId="7" applyFont="1" applyFill="1" applyBorder="1" applyAlignment="1">
      <alignment horizontal="center" vertical="top" wrapText="1"/>
    </xf>
    <xf numFmtId="0" fontId="4" fillId="17" borderId="3" xfId="7" applyFont="1" applyFill="1" applyBorder="1" applyAlignment="1">
      <alignment horizontal="center" vertical="top" wrapText="1"/>
    </xf>
    <xf numFmtId="0" fontId="18" fillId="20" borderId="7" xfId="12" applyFill="1" applyBorder="1" applyAlignment="1">
      <alignment horizontal="center" vertical="center"/>
    </xf>
    <xf numFmtId="0" fontId="18" fillId="20" borderId="8" xfId="12" applyFill="1" applyBorder="1" applyAlignment="1">
      <alignment horizontal="center" vertical="center"/>
    </xf>
    <xf numFmtId="0" fontId="18" fillId="20" borderId="9" xfId="12" applyFill="1" applyBorder="1" applyAlignment="1">
      <alignment horizontal="center" vertical="center"/>
    </xf>
    <xf numFmtId="0" fontId="12" fillId="19" borderId="3" xfId="10" applyFont="1" applyFill="1" applyBorder="1" applyAlignment="1">
      <alignment horizontal="left" vertical="center"/>
    </xf>
    <xf numFmtId="0" fontId="12" fillId="19" borderId="3" xfId="0" applyFont="1" applyFill="1" applyBorder="1" applyAlignment="1">
      <alignment horizontal="left" vertical="center"/>
    </xf>
    <xf numFmtId="0" fontId="9" fillId="8" borderId="2" xfId="3" applyFont="1" applyBorder="1" applyAlignment="1">
      <alignment horizontal="center"/>
    </xf>
    <xf numFmtId="0" fontId="16" fillId="5" borderId="0" xfId="1" applyFill="1" applyAlignment="1"/>
    <xf numFmtId="0" fontId="5" fillId="18" borderId="0" xfId="11" applyFont="1" applyFill="1" applyAlignment="1">
      <alignment horizontal="center" vertical="center"/>
    </xf>
    <xf numFmtId="0" fontId="17" fillId="15" borderId="3" xfId="10" applyBorder="1" applyAlignment="1">
      <alignment horizontal="left" vertical="center"/>
    </xf>
    <xf numFmtId="0" fontId="8" fillId="12" borderId="0" xfId="7" applyFont="1" applyBorder="1" applyAlignment="1">
      <alignment horizontal="center" vertical="top" wrapText="1"/>
    </xf>
    <xf numFmtId="0" fontId="8" fillId="12" borderId="3" xfId="7" applyFont="1" applyBorder="1" applyAlignment="1">
      <alignment horizontal="center" vertical="top" wrapText="1"/>
    </xf>
    <xf numFmtId="0" fontId="18" fillId="2" borderId="1" xfId="12" applyFill="1" applyBorder="1" applyAlignment="1">
      <alignment horizontal="center" vertical="center"/>
    </xf>
    <xf numFmtId="0" fontId="5" fillId="16" borderId="0" xfId="11" applyFont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4" fillId="12" borderId="0" xfId="7" applyFont="1" applyBorder="1" applyAlignment="1">
      <alignment horizontal="center" vertical="top" wrapText="1"/>
    </xf>
    <xf numFmtId="0" fontId="4" fillId="12" borderId="17" xfId="7" applyFont="1" applyBorder="1" applyAlignment="1">
      <alignment horizontal="center" vertical="top" wrapText="1"/>
    </xf>
    <xf numFmtId="0" fontId="4" fillId="12" borderId="3" xfId="7" applyFont="1" applyBorder="1" applyAlignment="1">
      <alignment horizontal="center" vertical="top" wrapText="1"/>
    </xf>
    <xf numFmtId="0" fontId="4" fillId="12" borderId="18" xfId="7" applyFont="1" applyBorder="1" applyAlignment="1">
      <alignment horizontal="center" vertical="top" wrapText="1"/>
    </xf>
    <xf numFmtId="0" fontId="18" fillId="2" borderId="7" xfId="12" applyFill="1" applyBorder="1" applyAlignment="1">
      <alignment horizontal="center" vertical="center"/>
    </xf>
    <xf numFmtId="0" fontId="18" fillId="2" borderId="8" xfId="12" applyFill="1" applyBorder="1" applyAlignment="1">
      <alignment horizontal="center" vertical="center"/>
    </xf>
    <xf numFmtId="0" fontId="18" fillId="2" borderId="9" xfId="12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18" borderId="0" xfId="1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21" borderId="0" xfId="1" applyFill="1" applyAlignment="1"/>
    <xf numFmtId="0" fontId="0" fillId="0" borderId="3" xfId="0" applyBorder="1" applyAlignment="1">
      <alignment horizontal="left" vertical="center"/>
    </xf>
    <xf numFmtId="0" fontId="16" fillId="5" borderId="0" xfId="1" applyFill="1" applyAlignment="1">
      <alignment horizontal="center" vertical="center"/>
    </xf>
    <xf numFmtId="0" fontId="16" fillId="10" borderId="10" xfId="5" applyBorder="1" applyAlignment="1"/>
    <xf numFmtId="0" fontId="16" fillId="10" borderId="3" xfId="5" applyBorder="1" applyAlignment="1"/>
    <xf numFmtId="0" fontId="14" fillId="8" borderId="2" xfId="3" applyFont="1" applyBorder="1" applyAlignment="1">
      <alignment horizontal="center"/>
    </xf>
    <xf numFmtId="0" fontId="0" fillId="0" borderId="13" xfId="0" applyBorder="1" applyAlignment="1"/>
    <xf numFmtId="0" fontId="0" fillId="0" borderId="2" xfId="0" applyBorder="1" applyAlignment="1"/>
    <xf numFmtId="0" fontId="16" fillId="6" borderId="11" xfId="1" applyBorder="1" applyAlignment="1"/>
    <xf numFmtId="0" fontId="16" fillId="6" borderId="12" xfId="1" applyBorder="1" applyAlignment="1"/>
    <xf numFmtId="0" fontId="17" fillId="11" borderId="10" xfId="6" applyBorder="1" applyAlignment="1"/>
    <xf numFmtId="0" fontId="17" fillId="11" borderId="3" xfId="6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6" xfId="0" applyBorder="1" applyAlignment="1"/>
    <xf numFmtId="0" fontId="0" fillId="0" borderId="0" xfId="0" applyAlignment="1"/>
    <xf numFmtId="0" fontId="15" fillId="6" borderId="6" xfId="1" applyFont="1" applyBorder="1" applyAlignment="1">
      <alignment horizontal="center" vertical="center"/>
    </xf>
    <xf numFmtId="0" fontId="15" fillId="6" borderId="0" xfId="1" applyFont="1" applyAlignment="1">
      <alignment horizontal="center" vertical="center"/>
    </xf>
    <xf numFmtId="0" fontId="0" fillId="0" borderId="10" xfId="0" applyBorder="1" applyAlignment="1"/>
    <xf numFmtId="0" fontId="0" fillId="0" borderId="3" xfId="0" applyBorder="1" applyAlignment="1"/>
    <xf numFmtId="0" fontId="0" fillId="6" borderId="0" xfId="1" applyFont="1" applyAlignment="1">
      <alignment horizontal="left" indent="1"/>
    </xf>
  </cellXfs>
  <cellStyles count="41">
    <cellStyle name="20% - Accent1" xfId="1" builtinId="30"/>
    <cellStyle name="20% - Accent5" xfId="2" builtinId="46"/>
    <cellStyle name="20% - Accent6" xfId="3" builtinId="50"/>
    <cellStyle name="40% - Accent1" xfId="4" builtinId="31"/>
    <cellStyle name="40% - Accent6" xfId="5" builtinId="51"/>
    <cellStyle name="60% - Accent1" xfId="6" builtinId="32"/>
    <cellStyle name="60% - Accent5" xfId="7" builtinId="48"/>
    <cellStyle name="60% - Accent6" xfId="8" builtinId="52"/>
    <cellStyle name="Accent1" xfId="9" builtinId="29"/>
    <cellStyle name="Accent5" xfId="10" builtinId="45"/>
    <cellStyle name="Accent6" xfId="11" builtinId="49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eading 1" xfId="12" builtinId="16"/>
    <cellStyle name="Heading 3" xfId="13" builtinId="18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Стиль 1" xfId="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20" Type="http://schemas.openxmlformats.org/officeDocument/2006/relationships/image" Target="../media/image21.jpeg"/><Relationship Id="rId21" Type="http://schemas.openxmlformats.org/officeDocument/2006/relationships/image" Target="../media/image22.jpeg"/><Relationship Id="rId22" Type="http://schemas.openxmlformats.org/officeDocument/2006/relationships/image" Target="../media/image23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1" Type="http://schemas.openxmlformats.org/officeDocument/2006/relationships/image" Target="../media/image12.jpeg"/><Relationship Id="rId12" Type="http://schemas.openxmlformats.org/officeDocument/2006/relationships/image" Target="../media/image13.jpeg"/><Relationship Id="rId13" Type="http://schemas.openxmlformats.org/officeDocument/2006/relationships/image" Target="../media/image14.jpeg"/><Relationship Id="rId14" Type="http://schemas.openxmlformats.org/officeDocument/2006/relationships/image" Target="../media/image15.jpeg"/><Relationship Id="rId15" Type="http://schemas.openxmlformats.org/officeDocument/2006/relationships/image" Target="../media/image16.jpeg"/><Relationship Id="rId16" Type="http://schemas.openxmlformats.org/officeDocument/2006/relationships/image" Target="../media/image17.jpeg"/><Relationship Id="rId17" Type="http://schemas.openxmlformats.org/officeDocument/2006/relationships/image" Target="../media/image18.jpeg"/><Relationship Id="rId18" Type="http://schemas.openxmlformats.org/officeDocument/2006/relationships/image" Target="../media/image19.jpeg"/><Relationship Id="rId19" Type="http://schemas.openxmlformats.org/officeDocument/2006/relationships/image" Target="../media/image20.jpeg"/><Relationship Id="rId1" Type="http://schemas.openxmlformats.org/officeDocument/2006/relationships/image" Target="../media/image2.jpeg"/><Relationship Id="rId2" Type="http://schemas.openxmlformats.org/officeDocument/2006/relationships/image" Target="../media/image3.jpeg"/><Relationship Id="rId3" Type="http://schemas.openxmlformats.org/officeDocument/2006/relationships/image" Target="../media/image4.jpeg"/><Relationship Id="rId4" Type="http://schemas.openxmlformats.org/officeDocument/2006/relationships/image" Target="../media/image5.jpeg"/><Relationship Id="rId5" Type="http://schemas.openxmlformats.org/officeDocument/2006/relationships/image" Target="../media/image6.jpeg"/><Relationship Id="rId6" Type="http://schemas.openxmlformats.org/officeDocument/2006/relationships/image" Target="../media/image7.jpeg"/><Relationship Id="rId7" Type="http://schemas.openxmlformats.org/officeDocument/2006/relationships/image" Target="../media/image8.jpeg"/><Relationship Id="rId8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jpeg"/><Relationship Id="rId20" Type="http://schemas.openxmlformats.org/officeDocument/2006/relationships/image" Target="../media/image44.jpeg"/><Relationship Id="rId21" Type="http://schemas.openxmlformats.org/officeDocument/2006/relationships/image" Target="../media/image45.jpeg"/><Relationship Id="rId22" Type="http://schemas.openxmlformats.org/officeDocument/2006/relationships/image" Target="../media/image46.jpeg"/><Relationship Id="rId23" Type="http://schemas.openxmlformats.org/officeDocument/2006/relationships/image" Target="../media/image47.jpeg"/><Relationship Id="rId24" Type="http://schemas.openxmlformats.org/officeDocument/2006/relationships/image" Target="../media/image48.jpeg"/><Relationship Id="rId25" Type="http://schemas.openxmlformats.org/officeDocument/2006/relationships/image" Target="../media/image49.jpeg"/><Relationship Id="rId26" Type="http://schemas.openxmlformats.org/officeDocument/2006/relationships/image" Target="../media/image50.jpeg"/><Relationship Id="rId27" Type="http://schemas.openxmlformats.org/officeDocument/2006/relationships/image" Target="../media/image51.jpeg"/><Relationship Id="rId28" Type="http://schemas.openxmlformats.org/officeDocument/2006/relationships/image" Target="../media/image52.jpeg"/><Relationship Id="rId10" Type="http://schemas.openxmlformats.org/officeDocument/2006/relationships/image" Target="../media/image34.jpeg"/><Relationship Id="rId11" Type="http://schemas.openxmlformats.org/officeDocument/2006/relationships/image" Target="../media/image35.jpeg"/><Relationship Id="rId12" Type="http://schemas.openxmlformats.org/officeDocument/2006/relationships/image" Target="../media/image36.jpeg"/><Relationship Id="rId13" Type="http://schemas.openxmlformats.org/officeDocument/2006/relationships/image" Target="../media/image37.jpeg"/><Relationship Id="rId14" Type="http://schemas.openxmlformats.org/officeDocument/2006/relationships/image" Target="../media/image38.jpeg"/><Relationship Id="rId15" Type="http://schemas.openxmlformats.org/officeDocument/2006/relationships/image" Target="../media/image39.jpeg"/><Relationship Id="rId16" Type="http://schemas.openxmlformats.org/officeDocument/2006/relationships/image" Target="../media/image40.jpeg"/><Relationship Id="rId17" Type="http://schemas.openxmlformats.org/officeDocument/2006/relationships/image" Target="../media/image41.jpeg"/><Relationship Id="rId18" Type="http://schemas.openxmlformats.org/officeDocument/2006/relationships/image" Target="../media/image42.jpeg"/><Relationship Id="rId19" Type="http://schemas.openxmlformats.org/officeDocument/2006/relationships/image" Target="../media/image43.jpeg"/><Relationship Id="rId1" Type="http://schemas.openxmlformats.org/officeDocument/2006/relationships/image" Target="../media/image25.jpeg"/><Relationship Id="rId2" Type="http://schemas.openxmlformats.org/officeDocument/2006/relationships/image" Target="../media/image26.jpeg"/><Relationship Id="rId3" Type="http://schemas.openxmlformats.org/officeDocument/2006/relationships/image" Target="../media/image27.jpeg"/><Relationship Id="rId4" Type="http://schemas.openxmlformats.org/officeDocument/2006/relationships/image" Target="../media/image28.jpeg"/><Relationship Id="rId5" Type="http://schemas.openxmlformats.org/officeDocument/2006/relationships/image" Target="../media/image29.jpeg"/><Relationship Id="rId6" Type="http://schemas.openxmlformats.org/officeDocument/2006/relationships/image" Target="../media/image30.jpeg"/><Relationship Id="rId7" Type="http://schemas.openxmlformats.org/officeDocument/2006/relationships/image" Target="../media/image31.jpeg"/><Relationship Id="rId8" Type="http://schemas.openxmlformats.org/officeDocument/2006/relationships/image" Target="../media/image32.jpeg"/></Relationships>
</file>

<file path=xl/drawings/_rels/drawing3.xml.rels><?xml version="1.0" encoding="UTF-8" standalone="yes"?>
<Relationships xmlns="http://schemas.openxmlformats.org/package/2006/relationships"><Relationship Id="rId20" Type="http://schemas.openxmlformats.org/officeDocument/2006/relationships/image" Target="../media/image72.jpeg"/><Relationship Id="rId21" Type="http://schemas.openxmlformats.org/officeDocument/2006/relationships/image" Target="../media/image73.jpeg"/><Relationship Id="rId22" Type="http://schemas.openxmlformats.org/officeDocument/2006/relationships/image" Target="../media/image74.jpeg"/><Relationship Id="rId23" Type="http://schemas.openxmlformats.org/officeDocument/2006/relationships/image" Target="../media/image75.jpeg"/><Relationship Id="rId24" Type="http://schemas.openxmlformats.org/officeDocument/2006/relationships/image" Target="../media/image76.jpeg"/><Relationship Id="rId25" Type="http://schemas.openxmlformats.org/officeDocument/2006/relationships/image" Target="../media/image77.jpeg"/><Relationship Id="rId26" Type="http://schemas.openxmlformats.org/officeDocument/2006/relationships/image" Target="../media/image78.jpeg"/><Relationship Id="rId27" Type="http://schemas.openxmlformats.org/officeDocument/2006/relationships/image" Target="../media/image79.jpeg"/><Relationship Id="rId28" Type="http://schemas.openxmlformats.org/officeDocument/2006/relationships/image" Target="../media/image80.jpeg"/><Relationship Id="rId29" Type="http://schemas.openxmlformats.org/officeDocument/2006/relationships/image" Target="../media/image81.jpeg"/><Relationship Id="rId1" Type="http://schemas.openxmlformats.org/officeDocument/2006/relationships/image" Target="../media/image53.jpeg"/><Relationship Id="rId2" Type="http://schemas.openxmlformats.org/officeDocument/2006/relationships/image" Target="../media/image54.jpeg"/><Relationship Id="rId3" Type="http://schemas.openxmlformats.org/officeDocument/2006/relationships/image" Target="../media/image55.jpeg"/><Relationship Id="rId4" Type="http://schemas.openxmlformats.org/officeDocument/2006/relationships/image" Target="../media/image56.jpeg"/><Relationship Id="rId5" Type="http://schemas.openxmlformats.org/officeDocument/2006/relationships/image" Target="../media/image57.jpeg"/><Relationship Id="rId30" Type="http://schemas.openxmlformats.org/officeDocument/2006/relationships/image" Target="../media/image82.jpeg"/><Relationship Id="rId31" Type="http://schemas.openxmlformats.org/officeDocument/2006/relationships/image" Target="../media/image83.jpeg"/><Relationship Id="rId32" Type="http://schemas.openxmlformats.org/officeDocument/2006/relationships/image" Target="../media/image84.jpeg"/><Relationship Id="rId9" Type="http://schemas.openxmlformats.org/officeDocument/2006/relationships/image" Target="../media/image61.jpeg"/><Relationship Id="rId6" Type="http://schemas.openxmlformats.org/officeDocument/2006/relationships/image" Target="../media/image58.jpeg"/><Relationship Id="rId7" Type="http://schemas.openxmlformats.org/officeDocument/2006/relationships/image" Target="../media/image59.jpeg"/><Relationship Id="rId8" Type="http://schemas.openxmlformats.org/officeDocument/2006/relationships/image" Target="../media/image60.jpeg"/><Relationship Id="rId33" Type="http://schemas.openxmlformats.org/officeDocument/2006/relationships/image" Target="../media/image85.jpeg"/><Relationship Id="rId34" Type="http://schemas.openxmlformats.org/officeDocument/2006/relationships/image" Target="../media/image86.jpeg"/><Relationship Id="rId35" Type="http://schemas.openxmlformats.org/officeDocument/2006/relationships/image" Target="../media/image87.jpeg"/><Relationship Id="rId36" Type="http://schemas.openxmlformats.org/officeDocument/2006/relationships/image" Target="../media/image88.jpeg"/><Relationship Id="rId10" Type="http://schemas.openxmlformats.org/officeDocument/2006/relationships/image" Target="../media/image62.jpeg"/><Relationship Id="rId11" Type="http://schemas.openxmlformats.org/officeDocument/2006/relationships/image" Target="../media/image63.jpeg"/><Relationship Id="rId12" Type="http://schemas.openxmlformats.org/officeDocument/2006/relationships/image" Target="../media/image64.jpeg"/><Relationship Id="rId13" Type="http://schemas.openxmlformats.org/officeDocument/2006/relationships/image" Target="../media/image65.jpeg"/><Relationship Id="rId14" Type="http://schemas.openxmlformats.org/officeDocument/2006/relationships/image" Target="../media/image66.jpeg"/><Relationship Id="rId15" Type="http://schemas.openxmlformats.org/officeDocument/2006/relationships/image" Target="../media/image67.jpeg"/><Relationship Id="rId16" Type="http://schemas.openxmlformats.org/officeDocument/2006/relationships/image" Target="../media/image68.jpeg"/><Relationship Id="rId17" Type="http://schemas.openxmlformats.org/officeDocument/2006/relationships/image" Target="../media/image69.jpeg"/><Relationship Id="rId18" Type="http://schemas.openxmlformats.org/officeDocument/2006/relationships/image" Target="../media/image70.jpeg"/><Relationship Id="rId19" Type="http://schemas.openxmlformats.org/officeDocument/2006/relationships/image" Target="../media/image71.jpeg"/><Relationship Id="rId37" Type="http://schemas.openxmlformats.org/officeDocument/2006/relationships/image" Target="../media/image89.jpeg"/><Relationship Id="rId38" Type="http://schemas.openxmlformats.org/officeDocument/2006/relationships/image" Target="../media/image90.jpeg"/><Relationship Id="rId39" Type="http://schemas.openxmlformats.org/officeDocument/2006/relationships/image" Target="../media/image9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jpeg"/><Relationship Id="rId4" Type="http://schemas.openxmlformats.org/officeDocument/2006/relationships/image" Target="../media/image95.jpeg"/><Relationship Id="rId1" Type="http://schemas.openxmlformats.org/officeDocument/2006/relationships/image" Target="../media/image92.jpeg"/><Relationship Id="rId2" Type="http://schemas.openxmlformats.org/officeDocument/2006/relationships/image" Target="../media/image9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32</xdr:row>
      <xdr:rowOff>57150</xdr:rowOff>
    </xdr:from>
    <xdr:to>
      <xdr:col>2</xdr:col>
      <xdr:colOff>638175</xdr:colOff>
      <xdr:row>42</xdr:row>
      <xdr:rowOff>0</xdr:rowOff>
    </xdr:to>
    <xdr:pic>
      <xdr:nvPicPr>
        <xdr:cNvPr id="1025" name="Рисунок 1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54" t="1639" r="2769" b="1913"/>
        <a:stretch>
          <a:fillRect/>
        </a:stretch>
      </xdr:blipFill>
      <xdr:spPr bwMode="auto">
        <a:xfrm>
          <a:off x="57150" y="5572125"/>
          <a:ext cx="12763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19</xdr:row>
      <xdr:rowOff>28575</xdr:rowOff>
    </xdr:from>
    <xdr:to>
      <xdr:col>2</xdr:col>
      <xdr:colOff>600075</xdr:colOff>
      <xdr:row>28</xdr:row>
      <xdr:rowOff>174625</xdr:rowOff>
    </xdr:to>
    <xdr:pic>
      <xdr:nvPicPr>
        <xdr:cNvPr id="1026" name="Рисунок 3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5" t="2693" r="5322"/>
        <a:stretch>
          <a:fillRect/>
        </a:stretch>
      </xdr:blipFill>
      <xdr:spPr bwMode="auto">
        <a:xfrm>
          <a:off x="104775" y="3333750"/>
          <a:ext cx="119062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7</xdr:row>
      <xdr:rowOff>9525</xdr:rowOff>
    </xdr:from>
    <xdr:to>
      <xdr:col>2</xdr:col>
      <xdr:colOff>476250</xdr:colOff>
      <xdr:row>16</xdr:row>
      <xdr:rowOff>180975</xdr:rowOff>
    </xdr:to>
    <xdr:pic>
      <xdr:nvPicPr>
        <xdr:cNvPr id="1027" name="Рисунок 9" descr="_IGP856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58" r="10382"/>
        <a:stretch>
          <a:fillRect/>
        </a:stretch>
      </xdr:blipFill>
      <xdr:spPr bwMode="auto">
        <a:xfrm>
          <a:off x="219075" y="1114425"/>
          <a:ext cx="952500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123825</xdr:colOff>
      <xdr:row>45</xdr:row>
      <xdr:rowOff>47625</xdr:rowOff>
    </xdr:from>
    <xdr:to>
      <xdr:col>2</xdr:col>
      <xdr:colOff>590550</xdr:colOff>
      <xdr:row>54</xdr:row>
      <xdr:rowOff>180975</xdr:rowOff>
    </xdr:to>
    <xdr:pic>
      <xdr:nvPicPr>
        <xdr:cNvPr id="1028" name="Рисунок 25" descr="_IGP20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5" r="11826"/>
        <a:stretch>
          <a:fillRect/>
        </a:stretch>
      </xdr:blipFill>
      <xdr:spPr bwMode="auto">
        <a:xfrm>
          <a:off x="133350" y="7772400"/>
          <a:ext cx="1152525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238125</xdr:colOff>
      <xdr:row>61</xdr:row>
      <xdr:rowOff>28575</xdr:rowOff>
    </xdr:from>
    <xdr:to>
      <xdr:col>2</xdr:col>
      <xdr:colOff>561975</xdr:colOff>
      <xdr:row>70</xdr:row>
      <xdr:rowOff>190500</xdr:rowOff>
    </xdr:to>
    <xdr:pic>
      <xdr:nvPicPr>
        <xdr:cNvPr id="1030" name="Рисунок 32" descr="218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7" t="572" r="10010" b="-166"/>
        <a:stretch>
          <a:fillRect/>
        </a:stretch>
      </xdr:blipFill>
      <xdr:spPr bwMode="auto">
        <a:xfrm>
          <a:off x="247650" y="12172950"/>
          <a:ext cx="1009650" cy="2095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257175</xdr:colOff>
      <xdr:row>74</xdr:row>
      <xdr:rowOff>38100</xdr:rowOff>
    </xdr:from>
    <xdr:to>
      <xdr:col>2</xdr:col>
      <xdr:colOff>476250</xdr:colOff>
      <xdr:row>82</xdr:row>
      <xdr:rowOff>200025</xdr:rowOff>
    </xdr:to>
    <xdr:pic>
      <xdr:nvPicPr>
        <xdr:cNvPr id="1031" name="Рисунок 35" descr="_IGP585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75" r="16875"/>
        <a:stretch>
          <a:fillRect/>
        </a:stretch>
      </xdr:blipFill>
      <xdr:spPr bwMode="auto">
        <a:xfrm>
          <a:off x="266700" y="14392275"/>
          <a:ext cx="904875" cy="1885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86</xdr:row>
      <xdr:rowOff>28575</xdr:rowOff>
    </xdr:from>
    <xdr:to>
      <xdr:col>2</xdr:col>
      <xdr:colOff>447675</xdr:colOff>
      <xdr:row>94</xdr:row>
      <xdr:rowOff>190500</xdr:rowOff>
    </xdr:to>
    <xdr:pic>
      <xdr:nvPicPr>
        <xdr:cNvPr id="1032" name="Рисунок 40" descr="_IGP196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1" r="7080"/>
        <a:stretch>
          <a:fillRect/>
        </a:stretch>
      </xdr:blipFill>
      <xdr:spPr bwMode="auto">
        <a:xfrm>
          <a:off x="85725" y="16383000"/>
          <a:ext cx="1057275" cy="1885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98</xdr:row>
      <xdr:rowOff>38100</xdr:rowOff>
    </xdr:from>
    <xdr:to>
      <xdr:col>2</xdr:col>
      <xdr:colOff>428625</xdr:colOff>
      <xdr:row>107</xdr:row>
      <xdr:rowOff>161925</xdr:rowOff>
    </xdr:to>
    <xdr:pic>
      <xdr:nvPicPr>
        <xdr:cNvPr id="1033" name="Рисунок 42" descr="_IGP206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58" r="11604" b="2475"/>
        <a:stretch>
          <a:fillRect/>
        </a:stretch>
      </xdr:blipFill>
      <xdr:spPr bwMode="auto">
        <a:xfrm>
          <a:off x="85725" y="18392775"/>
          <a:ext cx="1038225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95250</xdr:colOff>
      <xdr:row>111</xdr:row>
      <xdr:rowOff>47625</xdr:rowOff>
    </xdr:from>
    <xdr:to>
      <xdr:col>2</xdr:col>
      <xdr:colOff>590550</xdr:colOff>
      <xdr:row>120</xdr:row>
      <xdr:rowOff>190500</xdr:rowOff>
    </xdr:to>
    <xdr:pic>
      <xdr:nvPicPr>
        <xdr:cNvPr id="1034" name="Рисунок 44" descr="_IGP457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7" r="6654" b="3194"/>
        <a:stretch>
          <a:fillRect/>
        </a:stretch>
      </xdr:blipFill>
      <xdr:spPr bwMode="auto">
        <a:xfrm>
          <a:off x="104775" y="20612100"/>
          <a:ext cx="1181100" cy="2076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190500</xdr:colOff>
      <xdr:row>124</xdr:row>
      <xdr:rowOff>28575</xdr:rowOff>
    </xdr:from>
    <xdr:to>
      <xdr:col>2</xdr:col>
      <xdr:colOff>514350</xdr:colOff>
      <xdr:row>133</xdr:row>
      <xdr:rowOff>171450</xdr:rowOff>
    </xdr:to>
    <xdr:pic>
      <xdr:nvPicPr>
        <xdr:cNvPr id="1035" name="Рисунок 46" descr="IMGP75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03" r="11478"/>
        <a:stretch>
          <a:fillRect/>
        </a:stretch>
      </xdr:blipFill>
      <xdr:spPr bwMode="auto">
        <a:xfrm>
          <a:off x="200025" y="22802850"/>
          <a:ext cx="1009650" cy="2076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95250</xdr:colOff>
      <xdr:row>137</xdr:row>
      <xdr:rowOff>28575</xdr:rowOff>
    </xdr:from>
    <xdr:to>
      <xdr:col>2</xdr:col>
      <xdr:colOff>533400</xdr:colOff>
      <xdr:row>146</xdr:row>
      <xdr:rowOff>171450</xdr:rowOff>
    </xdr:to>
    <xdr:pic>
      <xdr:nvPicPr>
        <xdr:cNvPr id="1036" name="Рисунок 48" descr="IMGP748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0" r="5930"/>
        <a:stretch>
          <a:fillRect/>
        </a:stretch>
      </xdr:blipFill>
      <xdr:spPr bwMode="auto">
        <a:xfrm>
          <a:off x="104775" y="25012650"/>
          <a:ext cx="1123950" cy="2076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123825</xdr:colOff>
      <xdr:row>150</xdr:row>
      <xdr:rowOff>19050</xdr:rowOff>
    </xdr:from>
    <xdr:to>
      <xdr:col>2</xdr:col>
      <xdr:colOff>552450</xdr:colOff>
      <xdr:row>159</xdr:row>
      <xdr:rowOff>180975</xdr:rowOff>
    </xdr:to>
    <xdr:pic>
      <xdr:nvPicPr>
        <xdr:cNvPr id="1037" name="Рисунок 50" descr="IMGP742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9" r="6889"/>
        <a:stretch>
          <a:fillRect/>
        </a:stretch>
      </xdr:blipFill>
      <xdr:spPr bwMode="auto">
        <a:xfrm>
          <a:off x="133350" y="27212925"/>
          <a:ext cx="1114425" cy="2095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163</xdr:row>
      <xdr:rowOff>0</xdr:rowOff>
    </xdr:from>
    <xdr:to>
      <xdr:col>2</xdr:col>
      <xdr:colOff>638175</xdr:colOff>
      <xdr:row>171</xdr:row>
      <xdr:rowOff>219075</xdr:rowOff>
    </xdr:to>
    <xdr:pic>
      <xdr:nvPicPr>
        <xdr:cNvPr id="1038" name="Рисунок 51" descr="_IGP71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2"/>
        <a:stretch>
          <a:fillRect/>
        </a:stretch>
      </xdr:blipFill>
      <xdr:spPr bwMode="auto">
        <a:xfrm>
          <a:off x="66675" y="29403675"/>
          <a:ext cx="1266825" cy="1924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104775</xdr:colOff>
      <xdr:row>176</xdr:row>
      <xdr:rowOff>57150</xdr:rowOff>
    </xdr:from>
    <xdr:to>
      <xdr:col>2</xdr:col>
      <xdr:colOff>561975</xdr:colOff>
      <xdr:row>185</xdr:row>
      <xdr:rowOff>171450</xdr:rowOff>
    </xdr:to>
    <xdr:pic>
      <xdr:nvPicPr>
        <xdr:cNvPr id="1039" name="Рисунок 55" descr="_IGP212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4" r="13614"/>
        <a:stretch>
          <a:fillRect/>
        </a:stretch>
      </xdr:blipFill>
      <xdr:spPr bwMode="auto">
        <a:xfrm>
          <a:off x="114300" y="31670625"/>
          <a:ext cx="1143000" cy="213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114300</xdr:colOff>
      <xdr:row>189</xdr:row>
      <xdr:rowOff>28575</xdr:rowOff>
    </xdr:from>
    <xdr:to>
      <xdr:col>2</xdr:col>
      <xdr:colOff>428625</xdr:colOff>
      <xdr:row>198</xdr:row>
      <xdr:rowOff>180975</xdr:rowOff>
    </xdr:to>
    <xdr:pic>
      <xdr:nvPicPr>
        <xdr:cNvPr id="1040" name="Рисунок 56" descr="_IGP193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2" r="18019"/>
        <a:stretch>
          <a:fillRect/>
        </a:stretch>
      </xdr:blipFill>
      <xdr:spPr bwMode="auto">
        <a:xfrm>
          <a:off x="123825" y="33937575"/>
          <a:ext cx="1000125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123825</xdr:colOff>
      <xdr:row>205</xdr:row>
      <xdr:rowOff>28575</xdr:rowOff>
    </xdr:from>
    <xdr:to>
      <xdr:col>2</xdr:col>
      <xdr:colOff>552450</xdr:colOff>
      <xdr:row>214</xdr:row>
      <xdr:rowOff>190500</xdr:rowOff>
    </xdr:to>
    <xdr:pic>
      <xdr:nvPicPr>
        <xdr:cNvPr id="1041" name="Рисунок 57" descr="_IGP583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25" r="8163"/>
        <a:stretch>
          <a:fillRect/>
        </a:stretch>
      </xdr:blipFill>
      <xdr:spPr bwMode="auto">
        <a:xfrm>
          <a:off x="133350" y="38395275"/>
          <a:ext cx="1114425" cy="2114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142875</xdr:colOff>
      <xdr:row>218</xdr:row>
      <xdr:rowOff>28575</xdr:rowOff>
    </xdr:from>
    <xdr:to>
      <xdr:col>2</xdr:col>
      <xdr:colOff>438150</xdr:colOff>
      <xdr:row>227</xdr:row>
      <xdr:rowOff>171450</xdr:rowOff>
    </xdr:to>
    <xdr:pic>
      <xdr:nvPicPr>
        <xdr:cNvPr id="1042" name="Рисунок 58" descr="_IGP198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0" r="9607"/>
        <a:stretch>
          <a:fillRect/>
        </a:stretch>
      </xdr:blipFill>
      <xdr:spPr bwMode="auto">
        <a:xfrm>
          <a:off x="152400" y="40624125"/>
          <a:ext cx="981075" cy="2095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104775</xdr:colOff>
      <xdr:row>231</xdr:row>
      <xdr:rowOff>38100</xdr:rowOff>
    </xdr:from>
    <xdr:to>
      <xdr:col>2</xdr:col>
      <xdr:colOff>495300</xdr:colOff>
      <xdr:row>239</xdr:row>
      <xdr:rowOff>0</xdr:rowOff>
    </xdr:to>
    <xdr:pic>
      <xdr:nvPicPr>
        <xdr:cNvPr id="1044" name="Рисунок 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862500"/>
          <a:ext cx="10763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242</xdr:row>
      <xdr:rowOff>19050</xdr:rowOff>
    </xdr:from>
    <xdr:to>
      <xdr:col>2</xdr:col>
      <xdr:colOff>561975</xdr:colOff>
      <xdr:row>249</xdr:row>
      <xdr:rowOff>174625</xdr:rowOff>
    </xdr:to>
    <xdr:pic>
      <xdr:nvPicPr>
        <xdr:cNvPr id="1045" name="Рисунок 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653200"/>
          <a:ext cx="10953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253</xdr:row>
      <xdr:rowOff>19050</xdr:rowOff>
    </xdr:from>
    <xdr:to>
      <xdr:col>2</xdr:col>
      <xdr:colOff>457200</xdr:colOff>
      <xdr:row>263</xdr:row>
      <xdr:rowOff>171450</xdr:rowOff>
    </xdr:to>
    <xdr:pic>
      <xdr:nvPicPr>
        <xdr:cNvPr id="1046" name="Рисунок 5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87" r="18358"/>
        <a:stretch>
          <a:fillRect/>
        </a:stretch>
      </xdr:blipFill>
      <xdr:spPr bwMode="auto">
        <a:xfrm>
          <a:off x="285750" y="46462950"/>
          <a:ext cx="86677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266</xdr:row>
      <xdr:rowOff>28575</xdr:rowOff>
    </xdr:from>
    <xdr:to>
      <xdr:col>2</xdr:col>
      <xdr:colOff>638175</xdr:colOff>
      <xdr:row>274</xdr:row>
      <xdr:rowOff>190500</xdr:rowOff>
    </xdr:to>
    <xdr:pic>
      <xdr:nvPicPr>
        <xdr:cNvPr id="1047" name="Рисунок 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3"/>
        <a:stretch>
          <a:fillRect/>
        </a:stretch>
      </xdr:blipFill>
      <xdr:spPr bwMode="auto">
        <a:xfrm>
          <a:off x="95250" y="48901350"/>
          <a:ext cx="12382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279</xdr:row>
      <xdr:rowOff>0</xdr:rowOff>
    </xdr:from>
    <xdr:to>
      <xdr:col>2</xdr:col>
      <xdr:colOff>600075</xdr:colOff>
      <xdr:row>289</xdr:row>
      <xdr:rowOff>149225</xdr:rowOff>
    </xdr:to>
    <xdr:pic>
      <xdr:nvPicPr>
        <xdr:cNvPr id="1048" name="Рисунок 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349275"/>
          <a:ext cx="124777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123825</xdr:rowOff>
    </xdr:from>
    <xdr:to>
      <xdr:col>2</xdr:col>
      <xdr:colOff>676275</xdr:colOff>
      <xdr:row>291</xdr:row>
      <xdr:rowOff>104775</xdr:rowOff>
    </xdr:to>
    <xdr:pic>
      <xdr:nvPicPr>
        <xdr:cNvPr id="1049" name="Рисунок 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73400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28575</xdr:rowOff>
    </xdr:from>
    <xdr:to>
      <xdr:col>2</xdr:col>
      <xdr:colOff>581025</xdr:colOff>
      <xdr:row>28</xdr:row>
      <xdr:rowOff>200025</xdr:rowOff>
    </xdr:to>
    <xdr:pic>
      <xdr:nvPicPr>
        <xdr:cNvPr id="2049" name="Рисунок 21" descr="n30pbx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333750"/>
          <a:ext cx="1257300" cy="2085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</xdr:colOff>
      <xdr:row>33</xdr:row>
      <xdr:rowOff>19050</xdr:rowOff>
    </xdr:from>
    <xdr:to>
      <xdr:col>2</xdr:col>
      <xdr:colOff>619125</xdr:colOff>
      <xdr:row>42</xdr:row>
      <xdr:rowOff>200025</xdr:rowOff>
    </xdr:to>
    <xdr:pic>
      <xdr:nvPicPr>
        <xdr:cNvPr id="2050" name="Рисунок 22" descr="n131pbx-ch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43575"/>
          <a:ext cx="1276350" cy="2114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219075</xdr:colOff>
      <xdr:row>65</xdr:row>
      <xdr:rowOff>28575</xdr:rowOff>
    </xdr:from>
    <xdr:to>
      <xdr:col>2</xdr:col>
      <xdr:colOff>428625</xdr:colOff>
      <xdr:row>75</xdr:row>
      <xdr:rowOff>180975</xdr:rowOff>
    </xdr:to>
    <xdr:pic>
      <xdr:nvPicPr>
        <xdr:cNvPr id="2053" name="Рисунок 7" descr="_IGP664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05" r="19022"/>
        <a:stretch>
          <a:fillRect/>
        </a:stretch>
      </xdr:blipFill>
      <xdr:spPr bwMode="auto">
        <a:xfrm>
          <a:off x="228600" y="13287375"/>
          <a:ext cx="895350" cy="2314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161925</xdr:colOff>
      <xdr:row>80</xdr:row>
      <xdr:rowOff>28575</xdr:rowOff>
    </xdr:from>
    <xdr:to>
      <xdr:col>2</xdr:col>
      <xdr:colOff>514350</xdr:colOff>
      <xdr:row>90</xdr:row>
      <xdr:rowOff>133350</xdr:rowOff>
    </xdr:to>
    <xdr:pic>
      <xdr:nvPicPr>
        <xdr:cNvPr id="2054" name="Рисунок 9" descr="_IGP67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57" r="13875"/>
        <a:stretch>
          <a:fillRect/>
        </a:stretch>
      </xdr:blipFill>
      <xdr:spPr bwMode="auto">
        <a:xfrm>
          <a:off x="171450" y="15735300"/>
          <a:ext cx="1038225" cy="2266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114</xdr:row>
      <xdr:rowOff>28575</xdr:rowOff>
    </xdr:from>
    <xdr:to>
      <xdr:col>2</xdr:col>
      <xdr:colOff>419100</xdr:colOff>
      <xdr:row>124</xdr:row>
      <xdr:rowOff>171450</xdr:rowOff>
    </xdr:to>
    <xdr:pic>
      <xdr:nvPicPr>
        <xdr:cNvPr id="2056" name="Рисунок 16" descr="_IGP169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8" r="19911"/>
        <a:stretch>
          <a:fillRect/>
        </a:stretch>
      </xdr:blipFill>
      <xdr:spPr bwMode="auto">
        <a:xfrm>
          <a:off x="219075" y="22869525"/>
          <a:ext cx="895350" cy="2305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209550</xdr:colOff>
      <xdr:row>133</xdr:row>
      <xdr:rowOff>9525</xdr:rowOff>
    </xdr:from>
    <xdr:to>
      <xdr:col>2</xdr:col>
      <xdr:colOff>371475</xdr:colOff>
      <xdr:row>143</xdr:row>
      <xdr:rowOff>123825</xdr:rowOff>
    </xdr:to>
    <xdr:pic>
      <xdr:nvPicPr>
        <xdr:cNvPr id="2058" name="Рисунок 23" descr="_IGP4183-copy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60" r="21030"/>
        <a:stretch>
          <a:fillRect/>
        </a:stretch>
      </xdr:blipFill>
      <xdr:spPr bwMode="auto">
        <a:xfrm>
          <a:off x="219075" y="27536775"/>
          <a:ext cx="847725" cy="2276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219075</xdr:colOff>
      <xdr:row>148</xdr:row>
      <xdr:rowOff>28575</xdr:rowOff>
    </xdr:from>
    <xdr:to>
      <xdr:col>2</xdr:col>
      <xdr:colOff>409575</xdr:colOff>
      <xdr:row>157</xdr:row>
      <xdr:rowOff>180975</xdr:rowOff>
    </xdr:to>
    <xdr:pic>
      <xdr:nvPicPr>
        <xdr:cNvPr id="2059" name="Рисунок 26" descr="_IGP6927-d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1" r="17548"/>
        <a:stretch>
          <a:fillRect/>
        </a:stretch>
      </xdr:blipFill>
      <xdr:spPr bwMode="auto">
        <a:xfrm>
          <a:off x="228600" y="30003750"/>
          <a:ext cx="876300" cy="2085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180975</xdr:colOff>
      <xdr:row>161</xdr:row>
      <xdr:rowOff>19050</xdr:rowOff>
    </xdr:from>
    <xdr:to>
      <xdr:col>2</xdr:col>
      <xdr:colOff>400050</xdr:colOff>
      <xdr:row>170</xdr:row>
      <xdr:rowOff>123825</xdr:rowOff>
    </xdr:to>
    <xdr:pic>
      <xdr:nvPicPr>
        <xdr:cNvPr id="2060" name="Рисунок 28" descr="_IGP6986_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1" r="12285"/>
        <a:stretch>
          <a:fillRect/>
        </a:stretch>
      </xdr:blipFill>
      <xdr:spPr bwMode="auto">
        <a:xfrm>
          <a:off x="190500" y="32261175"/>
          <a:ext cx="904875" cy="2057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171450</xdr:colOff>
      <xdr:row>175</xdr:row>
      <xdr:rowOff>19050</xdr:rowOff>
    </xdr:from>
    <xdr:to>
      <xdr:col>2</xdr:col>
      <xdr:colOff>342900</xdr:colOff>
      <xdr:row>185</xdr:row>
      <xdr:rowOff>82550</xdr:rowOff>
    </xdr:to>
    <xdr:pic>
      <xdr:nvPicPr>
        <xdr:cNvPr id="2062" name="Рисунок 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96" r="20708"/>
        <a:stretch>
          <a:fillRect/>
        </a:stretch>
      </xdr:blipFill>
      <xdr:spPr bwMode="auto">
        <a:xfrm>
          <a:off x="180975" y="36699825"/>
          <a:ext cx="85725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188</xdr:row>
      <xdr:rowOff>0</xdr:rowOff>
    </xdr:from>
    <xdr:to>
      <xdr:col>2</xdr:col>
      <xdr:colOff>409575</xdr:colOff>
      <xdr:row>200</xdr:row>
      <xdr:rowOff>53975</xdr:rowOff>
    </xdr:to>
    <xdr:pic>
      <xdr:nvPicPr>
        <xdr:cNvPr id="2063" name="Рисунок 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31" r="20248"/>
        <a:stretch>
          <a:fillRect/>
        </a:stretch>
      </xdr:blipFill>
      <xdr:spPr bwMode="auto">
        <a:xfrm>
          <a:off x="228600" y="39138225"/>
          <a:ext cx="8763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190</xdr:row>
      <xdr:rowOff>19050</xdr:rowOff>
    </xdr:from>
    <xdr:to>
      <xdr:col>2</xdr:col>
      <xdr:colOff>447675</xdr:colOff>
      <xdr:row>199</xdr:row>
      <xdr:rowOff>187325</xdr:rowOff>
    </xdr:to>
    <xdr:pic>
      <xdr:nvPicPr>
        <xdr:cNvPr id="2064" name="Рисунок 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07" r="13287"/>
        <a:stretch>
          <a:fillRect/>
        </a:stretch>
      </xdr:blipFill>
      <xdr:spPr bwMode="auto">
        <a:xfrm>
          <a:off x="247650" y="41557575"/>
          <a:ext cx="8953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203</xdr:row>
      <xdr:rowOff>19050</xdr:rowOff>
    </xdr:from>
    <xdr:to>
      <xdr:col>2</xdr:col>
      <xdr:colOff>400050</xdr:colOff>
      <xdr:row>213</xdr:row>
      <xdr:rowOff>149225</xdr:rowOff>
    </xdr:to>
    <xdr:pic>
      <xdr:nvPicPr>
        <xdr:cNvPr id="2065" name="Рисунок 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46" r="26598"/>
        <a:stretch>
          <a:fillRect/>
        </a:stretch>
      </xdr:blipFill>
      <xdr:spPr bwMode="auto">
        <a:xfrm>
          <a:off x="304800" y="43986450"/>
          <a:ext cx="7905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216</xdr:row>
      <xdr:rowOff>0</xdr:rowOff>
    </xdr:from>
    <xdr:to>
      <xdr:col>2</xdr:col>
      <xdr:colOff>476250</xdr:colOff>
      <xdr:row>229</xdr:row>
      <xdr:rowOff>66675</xdr:rowOff>
    </xdr:to>
    <xdr:pic>
      <xdr:nvPicPr>
        <xdr:cNvPr id="2066" name="Рисунок 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15" r="21078"/>
        <a:stretch>
          <a:fillRect/>
        </a:stretch>
      </xdr:blipFill>
      <xdr:spPr bwMode="auto">
        <a:xfrm>
          <a:off x="314325" y="46453425"/>
          <a:ext cx="8572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218</xdr:row>
      <xdr:rowOff>44450</xdr:rowOff>
    </xdr:from>
    <xdr:to>
      <xdr:col>2</xdr:col>
      <xdr:colOff>504825</xdr:colOff>
      <xdr:row>229</xdr:row>
      <xdr:rowOff>117475</xdr:rowOff>
    </xdr:to>
    <xdr:pic>
      <xdr:nvPicPr>
        <xdr:cNvPr id="2067" name="Рисунок 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26" r="16060"/>
        <a:stretch>
          <a:fillRect/>
        </a:stretch>
      </xdr:blipFill>
      <xdr:spPr bwMode="auto">
        <a:xfrm>
          <a:off x="212725" y="30727650"/>
          <a:ext cx="1079500" cy="213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235</xdr:row>
      <xdr:rowOff>95250</xdr:rowOff>
    </xdr:from>
    <xdr:to>
      <xdr:col>2</xdr:col>
      <xdr:colOff>485775</xdr:colOff>
      <xdr:row>247</xdr:row>
      <xdr:rowOff>44450</xdr:rowOff>
    </xdr:to>
    <xdr:pic>
      <xdr:nvPicPr>
        <xdr:cNvPr id="2068" name="Рисунок 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7" r="18140"/>
        <a:stretch>
          <a:fillRect/>
        </a:stretch>
      </xdr:blipFill>
      <xdr:spPr bwMode="auto">
        <a:xfrm>
          <a:off x="257175" y="52397025"/>
          <a:ext cx="92392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252</xdr:row>
      <xdr:rowOff>38100</xdr:rowOff>
    </xdr:from>
    <xdr:to>
      <xdr:col>2</xdr:col>
      <xdr:colOff>485775</xdr:colOff>
      <xdr:row>262</xdr:row>
      <xdr:rowOff>101600</xdr:rowOff>
    </xdr:to>
    <xdr:pic>
      <xdr:nvPicPr>
        <xdr:cNvPr id="2069" name="Рисунок 1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90" r="18018"/>
        <a:stretch>
          <a:fillRect/>
        </a:stretch>
      </xdr:blipFill>
      <xdr:spPr bwMode="auto">
        <a:xfrm>
          <a:off x="285750" y="55606950"/>
          <a:ext cx="89535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95</xdr:row>
      <xdr:rowOff>28575</xdr:rowOff>
    </xdr:from>
    <xdr:to>
      <xdr:col>2</xdr:col>
      <xdr:colOff>552450</xdr:colOff>
      <xdr:row>105</xdr:row>
      <xdr:rowOff>158750</xdr:rowOff>
    </xdr:to>
    <xdr:pic>
      <xdr:nvPicPr>
        <xdr:cNvPr id="2070" name="Рисунок 1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1" r="11839"/>
        <a:stretch>
          <a:fillRect/>
        </a:stretch>
      </xdr:blipFill>
      <xdr:spPr bwMode="auto">
        <a:xfrm>
          <a:off x="171450" y="18183225"/>
          <a:ext cx="107632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265</xdr:row>
      <xdr:rowOff>0</xdr:rowOff>
    </xdr:from>
    <xdr:to>
      <xdr:col>2</xdr:col>
      <xdr:colOff>609600</xdr:colOff>
      <xdr:row>277</xdr:row>
      <xdr:rowOff>114300</xdr:rowOff>
    </xdr:to>
    <xdr:pic>
      <xdr:nvPicPr>
        <xdr:cNvPr id="2071" name="Рисунок 1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2000" r="13020"/>
        <a:stretch>
          <a:fillRect/>
        </a:stretch>
      </xdr:blipFill>
      <xdr:spPr bwMode="auto">
        <a:xfrm>
          <a:off x="161925" y="58007250"/>
          <a:ext cx="11430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267</xdr:row>
      <xdr:rowOff>19050</xdr:rowOff>
    </xdr:from>
    <xdr:to>
      <xdr:col>2</xdr:col>
      <xdr:colOff>657225</xdr:colOff>
      <xdr:row>276</xdr:row>
      <xdr:rowOff>225425</xdr:rowOff>
    </xdr:to>
    <xdr:pic>
      <xdr:nvPicPr>
        <xdr:cNvPr id="2072" name="Рисунок 1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5" r="4964"/>
        <a:stretch>
          <a:fillRect/>
        </a:stretch>
      </xdr:blipFill>
      <xdr:spPr bwMode="auto">
        <a:xfrm>
          <a:off x="85725" y="60445650"/>
          <a:ext cx="126682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279</xdr:row>
      <xdr:rowOff>19050</xdr:rowOff>
    </xdr:from>
    <xdr:to>
      <xdr:col>2</xdr:col>
      <xdr:colOff>438150</xdr:colOff>
      <xdr:row>290</xdr:row>
      <xdr:rowOff>158750</xdr:rowOff>
    </xdr:to>
    <xdr:pic>
      <xdr:nvPicPr>
        <xdr:cNvPr id="2073" name="Рисунок 1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37" r="21590"/>
        <a:stretch>
          <a:fillRect/>
        </a:stretch>
      </xdr:blipFill>
      <xdr:spPr bwMode="auto">
        <a:xfrm>
          <a:off x="85725" y="62865000"/>
          <a:ext cx="1047750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295</xdr:row>
      <xdr:rowOff>47625</xdr:rowOff>
    </xdr:from>
    <xdr:to>
      <xdr:col>2</xdr:col>
      <xdr:colOff>523875</xdr:colOff>
      <xdr:row>306</xdr:row>
      <xdr:rowOff>120650</xdr:rowOff>
    </xdr:to>
    <xdr:pic>
      <xdr:nvPicPr>
        <xdr:cNvPr id="2074" name="Рисунок 1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2" r="16579"/>
        <a:stretch>
          <a:fillRect/>
        </a:stretch>
      </xdr:blipFill>
      <xdr:spPr bwMode="auto">
        <a:xfrm>
          <a:off x="209550" y="65589150"/>
          <a:ext cx="1009650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310</xdr:row>
      <xdr:rowOff>9525</xdr:rowOff>
    </xdr:from>
    <xdr:to>
      <xdr:col>2</xdr:col>
      <xdr:colOff>514350</xdr:colOff>
      <xdr:row>321</xdr:row>
      <xdr:rowOff>63500</xdr:rowOff>
    </xdr:to>
    <xdr:pic>
      <xdr:nvPicPr>
        <xdr:cNvPr id="2075" name="Рисунок 1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36" r="15096"/>
        <a:stretch>
          <a:fillRect/>
        </a:stretch>
      </xdr:blipFill>
      <xdr:spPr bwMode="auto">
        <a:xfrm>
          <a:off x="209550" y="68199000"/>
          <a:ext cx="10001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324</xdr:row>
      <xdr:rowOff>66675</xdr:rowOff>
    </xdr:from>
    <xdr:to>
      <xdr:col>2</xdr:col>
      <xdr:colOff>400050</xdr:colOff>
      <xdr:row>335</xdr:row>
      <xdr:rowOff>73025</xdr:rowOff>
    </xdr:to>
    <xdr:pic>
      <xdr:nvPicPr>
        <xdr:cNvPr id="2076" name="Рисунок 20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9" r="23924"/>
        <a:stretch>
          <a:fillRect/>
        </a:stretch>
      </xdr:blipFill>
      <xdr:spPr bwMode="auto">
        <a:xfrm>
          <a:off x="180975" y="70894575"/>
          <a:ext cx="91440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338</xdr:row>
      <xdr:rowOff>28575</xdr:rowOff>
    </xdr:from>
    <xdr:to>
      <xdr:col>2</xdr:col>
      <xdr:colOff>476250</xdr:colOff>
      <xdr:row>348</xdr:row>
      <xdr:rowOff>158750</xdr:rowOff>
    </xdr:to>
    <xdr:pic>
      <xdr:nvPicPr>
        <xdr:cNvPr id="2077" name="Рисунок 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3" r="20494"/>
        <a:stretch>
          <a:fillRect/>
        </a:stretch>
      </xdr:blipFill>
      <xdr:spPr bwMode="auto">
        <a:xfrm>
          <a:off x="219075" y="73494900"/>
          <a:ext cx="9525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351</xdr:row>
      <xdr:rowOff>28575</xdr:rowOff>
    </xdr:from>
    <xdr:to>
      <xdr:col>2</xdr:col>
      <xdr:colOff>485775</xdr:colOff>
      <xdr:row>358</xdr:row>
      <xdr:rowOff>165100</xdr:rowOff>
    </xdr:to>
    <xdr:pic>
      <xdr:nvPicPr>
        <xdr:cNvPr id="2078" name="Рисунок 40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5923775"/>
          <a:ext cx="10953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361</xdr:row>
      <xdr:rowOff>19050</xdr:rowOff>
    </xdr:from>
    <xdr:to>
      <xdr:col>2</xdr:col>
      <xdr:colOff>581025</xdr:colOff>
      <xdr:row>369</xdr:row>
      <xdr:rowOff>101600</xdr:rowOff>
    </xdr:to>
    <xdr:pic>
      <xdr:nvPicPr>
        <xdr:cNvPr id="2079" name="Рисунок 4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714475"/>
          <a:ext cx="118110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7</xdr:row>
      <xdr:rowOff>66675</xdr:rowOff>
    </xdr:from>
    <xdr:to>
      <xdr:col>2</xdr:col>
      <xdr:colOff>581025</xdr:colOff>
      <xdr:row>16</xdr:row>
      <xdr:rowOff>38100</xdr:rowOff>
    </xdr:to>
    <xdr:pic>
      <xdr:nvPicPr>
        <xdr:cNvPr id="2080" name="Рисунок 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71575"/>
          <a:ext cx="12192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51</xdr:row>
      <xdr:rowOff>88900</xdr:rowOff>
    </xdr:from>
    <xdr:to>
      <xdr:col>2</xdr:col>
      <xdr:colOff>476250</xdr:colOff>
      <xdr:row>60</xdr:row>
      <xdr:rowOff>225425</xdr:rowOff>
    </xdr:to>
    <xdr:pic>
      <xdr:nvPicPr>
        <xdr:cNvPr id="30" name="Рисунок 31" descr="_IGP1322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5" r="18108"/>
        <a:stretch>
          <a:fillRect/>
        </a:stretch>
      </xdr:blipFill>
      <xdr:spPr bwMode="auto">
        <a:xfrm>
          <a:off x="241300" y="7289800"/>
          <a:ext cx="1022350" cy="1876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9525</xdr:rowOff>
    </xdr:from>
    <xdr:to>
      <xdr:col>3</xdr:col>
      <xdr:colOff>0</xdr:colOff>
      <xdr:row>14</xdr:row>
      <xdr:rowOff>0</xdr:rowOff>
    </xdr:to>
    <xdr:pic>
      <xdr:nvPicPr>
        <xdr:cNvPr id="3073" name="Рисунок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5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9525</xdr:rowOff>
    </xdr:from>
    <xdr:to>
      <xdr:col>3</xdr:col>
      <xdr:colOff>0</xdr:colOff>
      <xdr:row>39</xdr:row>
      <xdr:rowOff>0</xdr:rowOff>
    </xdr:to>
    <xdr:pic>
      <xdr:nvPicPr>
        <xdr:cNvPr id="3074" name="Рисунок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91200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3</xdr:col>
      <xdr:colOff>0</xdr:colOff>
      <xdr:row>53</xdr:row>
      <xdr:rowOff>0</xdr:rowOff>
    </xdr:to>
    <xdr:pic>
      <xdr:nvPicPr>
        <xdr:cNvPr id="3075" name="Рисунок 2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38112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67</xdr:row>
      <xdr:rowOff>0</xdr:rowOff>
    </xdr:from>
    <xdr:to>
      <xdr:col>2</xdr:col>
      <xdr:colOff>581025</xdr:colOff>
      <xdr:row>77</xdr:row>
      <xdr:rowOff>0</xdr:rowOff>
    </xdr:to>
    <xdr:pic>
      <xdr:nvPicPr>
        <xdr:cNvPr id="3076" name="Рисунок 3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411075"/>
          <a:ext cx="12382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47625</xdr:rowOff>
    </xdr:from>
    <xdr:to>
      <xdr:col>3</xdr:col>
      <xdr:colOff>0</xdr:colOff>
      <xdr:row>26</xdr:row>
      <xdr:rowOff>0</xdr:rowOff>
    </xdr:to>
    <xdr:pic>
      <xdr:nvPicPr>
        <xdr:cNvPr id="3077" name="Рисунок 3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81400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55</xdr:row>
      <xdr:rowOff>9525</xdr:rowOff>
    </xdr:from>
    <xdr:to>
      <xdr:col>3</xdr:col>
      <xdr:colOff>0</xdr:colOff>
      <xdr:row>64</xdr:row>
      <xdr:rowOff>200025</xdr:rowOff>
    </xdr:to>
    <xdr:pic>
      <xdr:nvPicPr>
        <xdr:cNvPr id="3078" name="Рисунок 3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220325"/>
          <a:ext cx="1362075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9525</xdr:rowOff>
    </xdr:from>
    <xdr:to>
      <xdr:col>2</xdr:col>
      <xdr:colOff>542925</xdr:colOff>
      <xdr:row>89</xdr:row>
      <xdr:rowOff>0</xdr:rowOff>
    </xdr:to>
    <xdr:pic>
      <xdr:nvPicPr>
        <xdr:cNvPr id="3079" name="Рисунок 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430375"/>
          <a:ext cx="12287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2</xdr:col>
      <xdr:colOff>542925</xdr:colOff>
      <xdr:row>100</xdr:row>
      <xdr:rowOff>142875</xdr:rowOff>
    </xdr:to>
    <xdr:pic>
      <xdr:nvPicPr>
        <xdr:cNvPr id="3080" name="Рисунок 3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21100"/>
          <a:ext cx="12382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9525</xdr:rowOff>
    </xdr:from>
    <xdr:to>
      <xdr:col>2</xdr:col>
      <xdr:colOff>533400</xdr:colOff>
      <xdr:row>112</xdr:row>
      <xdr:rowOff>200025</xdr:rowOff>
    </xdr:to>
    <xdr:pic>
      <xdr:nvPicPr>
        <xdr:cNvPr id="3081" name="Рисунок 3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430875"/>
          <a:ext cx="12192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9525</xdr:rowOff>
    </xdr:from>
    <xdr:to>
      <xdr:col>3</xdr:col>
      <xdr:colOff>9525</xdr:colOff>
      <xdr:row>129</xdr:row>
      <xdr:rowOff>9525</xdr:rowOff>
    </xdr:to>
    <xdr:pic>
      <xdr:nvPicPr>
        <xdr:cNvPr id="3082" name="Рисунок 3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02550"/>
          <a:ext cx="139065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9525</xdr:rowOff>
    </xdr:from>
    <xdr:to>
      <xdr:col>2</xdr:col>
      <xdr:colOff>676275</xdr:colOff>
      <xdr:row>140</xdr:row>
      <xdr:rowOff>38100</xdr:rowOff>
    </xdr:to>
    <xdr:pic>
      <xdr:nvPicPr>
        <xdr:cNvPr id="3083" name="Рисунок 4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137160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3</xdr:col>
      <xdr:colOff>0</xdr:colOff>
      <xdr:row>152</xdr:row>
      <xdr:rowOff>0</xdr:rowOff>
    </xdr:to>
    <xdr:pic>
      <xdr:nvPicPr>
        <xdr:cNvPr id="3084" name="Рисунок 4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860250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9525</xdr:rowOff>
    </xdr:from>
    <xdr:to>
      <xdr:col>3</xdr:col>
      <xdr:colOff>0</xdr:colOff>
      <xdr:row>165</xdr:row>
      <xdr:rowOff>0</xdr:rowOff>
    </xdr:to>
    <xdr:pic>
      <xdr:nvPicPr>
        <xdr:cNvPr id="3085" name="Рисунок 4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7070050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181</xdr:row>
      <xdr:rowOff>9525</xdr:rowOff>
    </xdr:from>
    <xdr:to>
      <xdr:col>2</xdr:col>
      <xdr:colOff>600075</xdr:colOff>
      <xdr:row>189</xdr:row>
      <xdr:rowOff>228600</xdr:rowOff>
    </xdr:to>
    <xdr:pic>
      <xdr:nvPicPr>
        <xdr:cNvPr id="3086" name="Рисунок 4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99175"/>
          <a:ext cx="12763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193</xdr:row>
      <xdr:rowOff>9525</xdr:rowOff>
    </xdr:from>
    <xdr:to>
      <xdr:col>2</xdr:col>
      <xdr:colOff>571500</xdr:colOff>
      <xdr:row>201</xdr:row>
      <xdr:rowOff>209550</xdr:rowOff>
    </xdr:to>
    <xdr:pic>
      <xdr:nvPicPr>
        <xdr:cNvPr id="3087" name="Рисунок 4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575625"/>
          <a:ext cx="123825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3</xdr:col>
      <xdr:colOff>9525</xdr:colOff>
      <xdr:row>228</xdr:row>
      <xdr:rowOff>200025</xdr:rowOff>
    </xdr:to>
    <xdr:pic>
      <xdr:nvPicPr>
        <xdr:cNvPr id="3088" name="Рисунок 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7823775"/>
          <a:ext cx="138112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3</xdr:col>
      <xdr:colOff>19050</xdr:colOff>
      <xdr:row>242</xdr:row>
      <xdr:rowOff>9525</xdr:rowOff>
    </xdr:to>
    <xdr:pic>
      <xdr:nvPicPr>
        <xdr:cNvPr id="3089" name="Рисунок 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0043100"/>
          <a:ext cx="139065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244</xdr:row>
      <xdr:rowOff>9525</xdr:rowOff>
    </xdr:from>
    <xdr:to>
      <xdr:col>3</xdr:col>
      <xdr:colOff>9525</xdr:colOff>
      <xdr:row>255</xdr:row>
      <xdr:rowOff>0</xdr:rowOff>
    </xdr:to>
    <xdr:pic>
      <xdr:nvPicPr>
        <xdr:cNvPr id="3090" name="Рисунок 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228147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3</xdr:col>
      <xdr:colOff>9525</xdr:colOff>
      <xdr:row>268</xdr:row>
      <xdr:rowOff>0</xdr:rowOff>
    </xdr:to>
    <xdr:pic>
      <xdr:nvPicPr>
        <xdr:cNvPr id="3091" name="Рисунок 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13906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9525</xdr:rowOff>
    </xdr:from>
    <xdr:to>
      <xdr:col>3</xdr:col>
      <xdr:colOff>0</xdr:colOff>
      <xdr:row>281</xdr:row>
      <xdr:rowOff>0</xdr:rowOff>
    </xdr:to>
    <xdr:pic>
      <xdr:nvPicPr>
        <xdr:cNvPr id="3092" name="Рисунок 5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3917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283</xdr:row>
      <xdr:rowOff>9525</xdr:rowOff>
    </xdr:from>
    <xdr:to>
      <xdr:col>3</xdr:col>
      <xdr:colOff>9525</xdr:colOff>
      <xdr:row>294</xdr:row>
      <xdr:rowOff>0</xdr:rowOff>
    </xdr:to>
    <xdr:pic>
      <xdr:nvPicPr>
        <xdr:cNvPr id="3093" name="Рисунок 6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89680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296</xdr:row>
      <xdr:rowOff>9525</xdr:rowOff>
    </xdr:from>
    <xdr:to>
      <xdr:col>3</xdr:col>
      <xdr:colOff>9525</xdr:colOff>
      <xdr:row>307</xdr:row>
      <xdr:rowOff>0</xdr:rowOff>
    </xdr:to>
    <xdr:pic>
      <xdr:nvPicPr>
        <xdr:cNvPr id="3094" name="Рисунок 8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19687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47625</xdr:rowOff>
    </xdr:from>
    <xdr:to>
      <xdr:col>3</xdr:col>
      <xdr:colOff>0</xdr:colOff>
      <xdr:row>319</xdr:row>
      <xdr:rowOff>200025</xdr:rowOff>
    </xdr:to>
    <xdr:pic>
      <xdr:nvPicPr>
        <xdr:cNvPr id="3095" name="Рисунок 9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0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38100</xdr:rowOff>
    </xdr:from>
    <xdr:to>
      <xdr:col>3</xdr:col>
      <xdr:colOff>0</xdr:colOff>
      <xdr:row>332</xdr:row>
      <xdr:rowOff>190500</xdr:rowOff>
    </xdr:to>
    <xdr:pic>
      <xdr:nvPicPr>
        <xdr:cNvPr id="3096" name="Рисунок 10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355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335</xdr:row>
      <xdr:rowOff>9525</xdr:rowOff>
    </xdr:from>
    <xdr:to>
      <xdr:col>3</xdr:col>
      <xdr:colOff>9525</xdr:colOff>
      <xdr:row>346</xdr:row>
      <xdr:rowOff>0</xdr:rowOff>
    </xdr:to>
    <xdr:pic>
      <xdr:nvPicPr>
        <xdr:cNvPr id="3097" name="Рисунок 1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8834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9525</xdr:rowOff>
    </xdr:from>
    <xdr:to>
      <xdr:col>3</xdr:col>
      <xdr:colOff>0</xdr:colOff>
      <xdr:row>178</xdr:row>
      <xdr:rowOff>0</xdr:rowOff>
    </xdr:to>
    <xdr:pic>
      <xdr:nvPicPr>
        <xdr:cNvPr id="3098" name="Рисунок 1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279850"/>
          <a:ext cx="13716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348</xdr:row>
      <xdr:rowOff>9525</xdr:rowOff>
    </xdr:from>
    <xdr:to>
      <xdr:col>3</xdr:col>
      <xdr:colOff>19050</xdr:colOff>
      <xdr:row>360</xdr:row>
      <xdr:rowOff>0</xdr:rowOff>
    </xdr:to>
    <xdr:pic>
      <xdr:nvPicPr>
        <xdr:cNvPr id="3099" name="Рисунок 13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0112275"/>
          <a:ext cx="13906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361</xdr:row>
      <xdr:rowOff>9525</xdr:rowOff>
    </xdr:from>
    <xdr:to>
      <xdr:col>3</xdr:col>
      <xdr:colOff>9525</xdr:colOff>
      <xdr:row>372</xdr:row>
      <xdr:rowOff>0</xdr:rowOff>
    </xdr:to>
    <xdr:pic>
      <xdr:nvPicPr>
        <xdr:cNvPr id="3100" name="Рисунок 14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3411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9525</xdr:rowOff>
    </xdr:from>
    <xdr:to>
      <xdr:col>2</xdr:col>
      <xdr:colOff>685800</xdr:colOff>
      <xdr:row>385</xdr:row>
      <xdr:rowOff>0</xdr:rowOff>
    </xdr:to>
    <xdr:pic>
      <xdr:nvPicPr>
        <xdr:cNvPr id="3101" name="Рисунок 15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38112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387</xdr:row>
      <xdr:rowOff>9525</xdr:rowOff>
    </xdr:from>
    <xdr:to>
      <xdr:col>3</xdr:col>
      <xdr:colOff>9525</xdr:colOff>
      <xdr:row>398</xdr:row>
      <xdr:rowOff>0</xdr:rowOff>
    </xdr:to>
    <xdr:pic>
      <xdr:nvPicPr>
        <xdr:cNvPr id="3102" name="Рисунок 17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7988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400</xdr:row>
      <xdr:rowOff>9525</xdr:rowOff>
    </xdr:from>
    <xdr:to>
      <xdr:col>3</xdr:col>
      <xdr:colOff>9525</xdr:colOff>
      <xdr:row>411</xdr:row>
      <xdr:rowOff>0</xdr:rowOff>
    </xdr:to>
    <xdr:pic>
      <xdr:nvPicPr>
        <xdr:cNvPr id="3103" name="Рисунок 18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902767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3</xdr:col>
      <xdr:colOff>19050</xdr:colOff>
      <xdr:row>425</xdr:row>
      <xdr:rowOff>0</xdr:rowOff>
    </xdr:to>
    <xdr:pic>
      <xdr:nvPicPr>
        <xdr:cNvPr id="3104" name="Рисунок 19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256525"/>
          <a:ext cx="13906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426</xdr:row>
      <xdr:rowOff>9525</xdr:rowOff>
    </xdr:from>
    <xdr:to>
      <xdr:col>3</xdr:col>
      <xdr:colOff>9525</xdr:colOff>
      <xdr:row>437</xdr:row>
      <xdr:rowOff>0</xdr:rowOff>
    </xdr:to>
    <xdr:pic>
      <xdr:nvPicPr>
        <xdr:cNvPr id="3105" name="Рисунок 20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348537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439</xdr:row>
      <xdr:rowOff>9525</xdr:rowOff>
    </xdr:from>
    <xdr:to>
      <xdr:col>3</xdr:col>
      <xdr:colOff>9525</xdr:colOff>
      <xdr:row>450</xdr:row>
      <xdr:rowOff>0</xdr:rowOff>
    </xdr:to>
    <xdr:pic>
      <xdr:nvPicPr>
        <xdr:cNvPr id="3106" name="Рисунок 21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57142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9525</xdr:rowOff>
    </xdr:from>
    <xdr:to>
      <xdr:col>3</xdr:col>
      <xdr:colOff>9525</xdr:colOff>
      <xdr:row>464</xdr:row>
      <xdr:rowOff>9525</xdr:rowOff>
    </xdr:to>
    <xdr:pic>
      <xdr:nvPicPr>
        <xdr:cNvPr id="3107" name="Рисунок 22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52600"/>
          <a:ext cx="13906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9525</xdr:rowOff>
    </xdr:from>
    <xdr:to>
      <xdr:col>3</xdr:col>
      <xdr:colOff>9525</xdr:colOff>
      <xdr:row>476</xdr:row>
      <xdr:rowOff>0</xdr:rowOff>
    </xdr:to>
    <xdr:pic>
      <xdr:nvPicPr>
        <xdr:cNvPr id="3108" name="Рисунок 23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017192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204</xdr:row>
      <xdr:rowOff>9525</xdr:rowOff>
    </xdr:from>
    <xdr:to>
      <xdr:col>3</xdr:col>
      <xdr:colOff>9525</xdr:colOff>
      <xdr:row>215</xdr:row>
      <xdr:rowOff>0</xdr:rowOff>
    </xdr:to>
    <xdr:pic>
      <xdr:nvPicPr>
        <xdr:cNvPr id="3109" name="Рисунок 24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585400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490</xdr:row>
      <xdr:rowOff>47625</xdr:rowOff>
    </xdr:from>
    <xdr:to>
      <xdr:col>3</xdr:col>
      <xdr:colOff>9525</xdr:colOff>
      <xdr:row>501</xdr:row>
      <xdr:rowOff>0</xdr:rowOff>
    </xdr:to>
    <xdr:pic>
      <xdr:nvPicPr>
        <xdr:cNvPr id="3110" name="Рисунок 25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4620100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478</xdr:row>
      <xdr:rowOff>9525</xdr:rowOff>
    </xdr:from>
    <xdr:to>
      <xdr:col>3</xdr:col>
      <xdr:colOff>9525</xdr:colOff>
      <xdr:row>489</xdr:row>
      <xdr:rowOff>0</xdr:rowOff>
    </xdr:to>
    <xdr:pic>
      <xdr:nvPicPr>
        <xdr:cNvPr id="3111" name="Рисунок 26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400775"/>
          <a:ext cx="13811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6</xdr:row>
      <xdr:rowOff>95250</xdr:rowOff>
    </xdr:from>
    <xdr:to>
      <xdr:col>2</xdr:col>
      <xdr:colOff>619125</xdr:colOff>
      <xdr:row>15</xdr:row>
      <xdr:rowOff>9525</xdr:rowOff>
    </xdr:to>
    <xdr:pic>
      <xdr:nvPicPr>
        <xdr:cNvPr id="4097" name="Рисунок 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90625"/>
          <a:ext cx="127635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18</xdr:row>
      <xdr:rowOff>19050</xdr:rowOff>
    </xdr:from>
    <xdr:to>
      <xdr:col>2</xdr:col>
      <xdr:colOff>552450</xdr:colOff>
      <xdr:row>28</xdr:row>
      <xdr:rowOff>171450</xdr:rowOff>
    </xdr:to>
    <xdr:pic>
      <xdr:nvPicPr>
        <xdr:cNvPr id="4098" name="Рисунок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4" r="8667"/>
        <a:stretch>
          <a:fillRect/>
        </a:stretch>
      </xdr:blipFill>
      <xdr:spPr bwMode="auto">
        <a:xfrm>
          <a:off x="104775" y="3495675"/>
          <a:ext cx="11430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30</xdr:row>
      <xdr:rowOff>152400</xdr:rowOff>
    </xdr:from>
    <xdr:to>
      <xdr:col>2</xdr:col>
      <xdr:colOff>600075</xdr:colOff>
      <xdr:row>39</xdr:row>
      <xdr:rowOff>114300</xdr:rowOff>
    </xdr:to>
    <xdr:pic>
      <xdr:nvPicPr>
        <xdr:cNvPr id="4099" name="Рисунок 3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10275"/>
          <a:ext cx="12573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42</xdr:row>
      <xdr:rowOff>28575</xdr:rowOff>
    </xdr:from>
    <xdr:to>
      <xdr:col>2</xdr:col>
      <xdr:colOff>657225</xdr:colOff>
      <xdr:row>51</xdr:row>
      <xdr:rowOff>38100</xdr:rowOff>
    </xdr:to>
    <xdr:pic>
      <xdr:nvPicPr>
        <xdr:cNvPr id="4100" name="Рисунок 3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286750"/>
          <a:ext cx="12954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Аптека">
  <a:themeElements>
    <a:clrScheme name="Аптека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Аптека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Аптека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I12" sqref="I12"/>
    </sheetView>
  </sheetViews>
  <sheetFormatPr baseColWidth="10" defaultColWidth="8.7109375" defaultRowHeight="14" x14ac:dyDescent="0"/>
  <cols>
    <col min="1" max="1" width="5.5703125" customWidth="1"/>
    <col min="2" max="2" width="67" style="41" customWidth="1"/>
    <col min="3" max="3" width="3" customWidth="1"/>
  </cols>
  <sheetData>
    <row r="1" spans="1:3">
      <c r="A1" s="40"/>
      <c r="B1" s="43"/>
      <c r="C1" s="40"/>
    </row>
    <row r="2" spans="1:3">
      <c r="A2" s="40"/>
      <c r="B2" s="44" t="s">
        <v>232</v>
      </c>
      <c r="C2" s="40"/>
    </row>
    <row r="3" spans="1:3" ht="28">
      <c r="A3" s="40"/>
      <c r="B3" s="43" t="s">
        <v>233</v>
      </c>
      <c r="C3" s="40"/>
    </row>
    <row r="4" spans="1:3">
      <c r="A4" s="40"/>
      <c r="B4" s="43"/>
      <c r="C4" s="40"/>
    </row>
    <row r="5" spans="1:3" ht="15">
      <c r="A5" s="40"/>
      <c r="B5" s="67" t="s">
        <v>526</v>
      </c>
      <c r="C5" s="40"/>
    </row>
    <row r="6" spans="1:3">
      <c r="A6" s="40"/>
      <c r="B6" s="43"/>
      <c r="C6" s="40"/>
    </row>
    <row r="7" spans="1:3">
      <c r="A7" s="40"/>
      <c r="B7" s="43" t="s">
        <v>234</v>
      </c>
      <c r="C7" s="40"/>
    </row>
    <row r="8" spans="1:3">
      <c r="A8" s="40"/>
      <c r="B8" s="43"/>
      <c r="C8" s="40"/>
    </row>
    <row r="9" spans="1:3" ht="28">
      <c r="A9" s="40"/>
      <c r="B9" s="43" t="s">
        <v>235</v>
      </c>
      <c r="C9" s="40"/>
    </row>
    <row r="10" spans="1:3">
      <c r="A10" s="40"/>
      <c r="B10" s="43"/>
      <c r="C10" s="40"/>
    </row>
    <row r="11" spans="1:3">
      <c r="A11" s="40"/>
      <c r="B11" s="43" t="s">
        <v>236</v>
      </c>
      <c r="C11" s="40"/>
    </row>
    <row r="12" spans="1:3">
      <c r="A12" s="40"/>
      <c r="B12" s="43"/>
      <c r="C12" s="40"/>
    </row>
    <row r="13" spans="1:3">
      <c r="A13" s="40"/>
      <c r="B13" s="43" t="s">
        <v>237</v>
      </c>
      <c r="C13" s="40"/>
    </row>
    <row r="14" spans="1:3">
      <c r="A14" s="40"/>
      <c r="B14" s="43"/>
      <c r="C14" s="40"/>
    </row>
    <row r="15" spans="1:3">
      <c r="A15" s="40"/>
      <c r="B15" s="43" t="s">
        <v>239</v>
      </c>
      <c r="C15" s="40"/>
    </row>
    <row r="16" spans="1:3">
      <c r="A16" s="40"/>
      <c r="B16" s="43"/>
      <c r="C16" s="40"/>
    </row>
    <row r="17" spans="1:3" ht="28">
      <c r="A17" s="40"/>
      <c r="B17" s="43" t="s">
        <v>240</v>
      </c>
      <c r="C17" s="40"/>
    </row>
    <row r="18" spans="1:3">
      <c r="A18" s="40"/>
      <c r="B18" s="43"/>
      <c r="C18" s="40"/>
    </row>
    <row r="19" spans="1:3">
      <c r="A19" s="40"/>
      <c r="B19" s="42" t="s">
        <v>238</v>
      </c>
      <c r="C19" s="40"/>
    </row>
    <row r="20" spans="1:3">
      <c r="A20" s="40"/>
      <c r="B20" s="43"/>
      <c r="C20" s="40"/>
    </row>
    <row r="21" spans="1:3" ht="15" thickBot="1">
      <c r="A21" s="40"/>
      <c r="B21" s="45" t="s">
        <v>241</v>
      </c>
      <c r="C21" s="40"/>
    </row>
    <row r="22" spans="1:3">
      <c r="A22" s="40"/>
      <c r="B22" s="43"/>
      <c r="C22" s="40"/>
    </row>
  </sheetData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00"/>
  <sheetViews>
    <sheetView topLeftCell="A264" workbookViewId="0">
      <selection activeCell="K300" sqref="K300"/>
    </sheetView>
  </sheetViews>
  <sheetFormatPr baseColWidth="10" defaultColWidth="8.7109375" defaultRowHeight="14" x14ac:dyDescent="0"/>
  <cols>
    <col min="1" max="1" width="0.140625" customWidth="1"/>
    <col min="2" max="2" width="8.7109375" style="28"/>
    <col min="4" max="4" width="18.7109375" customWidth="1"/>
    <col min="5" max="5" width="11" customWidth="1"/>
    <col min="6" max="6" width="2.5703125" customWidth="1"/>
    <col min="7" max="11" width="16.42578125" bestFit="1" customWidth="1"/>
    <col min="12" max="12" width="9.140625" style="3" bestFit="1" customWidth="1"/>
    <col min="13" max="13" width="0.140625" customWidth="1"/>
    <col min="15" max="17" width="8" customWidth="1"/>
    <col min="18" max="18" width="14.85546875" bestFit="1" customWidth="1"/>
    <col min="19" max="19" width="8" customWidth="1"/>
    <col min="20" max="20" width="21.85546875" bestFit="1" customWidth="1"/>
    <col min="21" max="24" width="8" customWidth="1"/>
    <col min="25" max="25" width="10.5703125" bestFit="1" customWidth="1"/>
  </cols>
  <sheetData>
    <row r="1" spans="1:13">
      <c r="B1" s="78" t="s">
        <v>19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3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3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3">
      <c r="B5" s="25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3" ht="3.75" customHeight="1">
      <c r="B6" s="26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3" ht="0.75" customHeight="1">
      <c r="A7" s="1"/>
      <c r="B7" s="27"/>
      <c r="C7" s="1"/>
      <c r="D7" s="1"/>
      <c r="E7" s="1"/>
      <c r="F7" s="1"/>
      <c r="G7" s="1"/>
      <c r="H7" s="1"/>
      <c r="I7" s="1"/>
      <c r="J7" s="1"/>
      <c r="K7" s="1"/>
      <c r="L7" s="2"/>
      <c r="M7" s="1"/>
    </row>
    <row r="8" spans="1:13" ht="19">
      <c r="A8" s="1"/>
      <c r="B8" s="77"/>
      <c r="C8" s="77"/>
      <c r="D8" s="69" t="s">
        <v>22</v>
      </c>
      <c r="E8" s="69"/>
      <c r="F8" s="69"/>
      <c r="G8" s="71" t="s">
        <v>3</v>
      </c>
      <c r="H8" s="72"/>
      <c r="I8" s="72"/>
      <c r="J8" s="72"/>
      <c r="K8" s="73"/>
      <c r="L8" s="8" t="s">
        <v>7</v>
      </c>
      <c r="M8" s="1"/>
    </row>
    <row r="9" spans="1:13" ht="16.5" customHeight="1">
      <c r="A9" s="1"/>
      <c r="B9" s="77"/>
      <c r="C9" s="77"/>
      <c r="D9" s="70"/>
      <c r="E9" s="70"/>
      <c r="F9" s="70"/>
      <c r="G9" s="59" t="s">
        <v>2</v>
      </c>
      <c r="H9" s="59" t="s">
        <v>514</v>
      </c>
      <c r="I9" s="59" t="s">
        <v>515</v>
      </c>
      <c r="J9" s="59" t="s">
        <v>516</v>
      </c>
      <c r="K9" s="59" t="s">
        <v>517</v>
      </c>
      <c r="L9" s="9" t="s">
        <v>17</v>
      </c>
      <c r="M9" s="1"/>
    </row>
    <row r="10" spans="1:13">
      <c r="A10" s="1"/>
      <c r="B10" s="77"/>
      <c r="C10" s="77"/>
      <c r="D10" s="50" t="s">
        <v>12</v>
      </c>
      <c r="E10" s="50" t="s">
        <v>4</v>
      </c>
      <c r="F10" s="51"/>
      <c r="G10" s="52">
        <v>2050</v>
      </c>
      <c r="H10" s="52">
        <v>1550</v>
      </c>
      <c r="I10" s="52">
        <f>H10-((H10*5)/100)</f>
        <v>1472.5</v>
      </c>
      <c r="J10" s="52">
        <f>H10-((H10*10)/100)</f>
        <v>1395</v>
      </c>
      <c r="K10" s="52">
        <f>H10-((H10*15)/100)</f>
        <v>1317.5</v>
      </c>
      <c r="L10" s="53"/>
      <c r="M10" s="1"/>
    </row>
    <row r="11" spans="1:13">
      <c r="A11" s="1"/>
      <c r="B11" s="77"/>
      <c r="C11" s="77"/>
      <c r="D11" s="47" t="s">
        <v>20</v>
      </c>
      <c r="E11" s="48">
        <v>32</v>
      </c>
      <c r="F11" s="49"/>
      <c r="G11" s="54">
        <f>G10*L11</f>
        <v>0</v>
      </c>
      <c r="H11" s="54">
        <f>H10*L11</f>
        <v>0</v>
      </c>
      <c r="I11" s="54">
        <f>H11-((H11*5)/100)</f>
        <v>0</v>
      </c>
      <c r="J11" s="54">
        <f>H11-((H11*10)/100)</f>
        <v>0</v>
      </c>
      <c r="K11" s="54">
        <f>H11-((H11*15)/100)</f>
        <v>0</v>
      </c>
      <c r="L11" s="23"/>
      <c r="M11" s="1"/>
    </row>
    <row r="12" spans="1:13">
      <c r="A12" s="1"/>
      <c r="B12" s="77"/>
      <c r="C12" s="77"/>
      <c r="D12" s="48"/>
      <c r="E12" s="48"/>
      <c r="F12" s="49"/>
      <c r="G12" s="54"/>
      <c r="H12" s="54"/>
      <c r="I12" s="54"/>
      <c r="J12" s="54"/>
      <c r="K12" s="54"/>
      <c r="L12" s="23"/>
      <c r="M12" s="1"/>
    </row>
    <row r="13" spans="1:13">
      <c r="A13" s="1"/>
      <c r="B13" s="77"/>
      <c r="C13" s="77"/>
      <c r="D13" s="48"/>
      <c r="E13" s="48"/>
      <c r="F13" s="49"/>
      <c r="G13" s="54"/>
      <c r="H13" s="54"/>
      <c r="I13" s="54"/>
      <c r="J13" s="54"/>
      <c r="K13" s="54"/>
      <c r="L13" s="23"/>
      <c r="M13" s="1"/>
    </row>
    <row r="14" spans="1:13">
      <c r="A14" s="1"/>
      <c r="B14" s="77"/>
      <c r="C14" s="77"/>
      <c r="D14" s="48"/>
      <c r="E14" s="48"/>
      <c r="F14" s="49"/>
      <c r="G14" s="54"/>
      <c r="H14" s="54"/>
      <c r="I14" s="54"/>
      <c r="J14" s="54"/>
      <c r="K14" s="54"/>
      <c r="L14" s="23"/>
      <c r="M14" s="1"/>
    </row>
    <row r="15" spans="1:13">
      <c r="A15" s="1"/>
      <c r="B15" s="77"/>
      <c r="C15" s="77"/>
      <c r="D15" s="74" t="s">
        <v>23</v>
      </c>
      <c r="E15" s="75"/>
      <c r="F15" s="75"/>
      <c r="G15" s="75"/>
      <c r="H15" s="75"/>
      <c r="I15" s="75"/>
      <c r="J15" s="75"/>
      <c r="K15" s="75"/>
      <c r="L15" s="75"/>
      <c r="M15" s="1"/>
    </row>
    <row r="16" spans="1:13" ht="18" customHeight="1">
      <c r="A16" s="1"/>
      <c r="B16" s="77"/>
      <c r="C16" s="77"/>
      <c r="D16" s="55"/>
      <c r="E16" s="55"/>
      <c r="F16" s="56" t="s">
        <v>15</v>
      </c>
      <c r="G16" s="57">
        <f t="shared" ref="G16:L16" si="0">SUM(G11)</f>
        <v>0</v>
      </c>
      <c r="H16" s="57">
        <f t="shared" si="0"/>
        <v>0</v>
      </c>
      <c r="I16" s="57">
        <f t="shared" si="0"/>
        <v>0</v>
      </c>
      <c r="J16" s="57">
        <f t="shared" si="0"/>
        <v>0</v>
      </c>
      <c r="K16" s="57">
        <f t="shared" si="0"/>
        <v>0</v>
      </c>
      <c r="L16" s="24">
        <f t="shared" si="0"/>
        <v>0</v>
      </c>
      <c r="M16" s="1"/>
    </row>
    <row r="17" spans="1:13">
      <c r="A17" s="1"/>
      <c r="B17" s="77"/>
      <c r="C17" s="77"/>
      <c r="D17" s="7"/>
      <c r="E17" s="7"/>
      <c r="F17" s="7"/>
      <c r="G17" s="7"/>
      <c r="H17" s="7"/>
      <c r="I17" s="7"/>
      <c r="J17" s="7"/>
      <c r="K17" s="7"/>
      <c r="L17" s="7"/>
      <c r="M17" s="1"/>
    </row>
    <row r="18" spans="1:13" ht="0.75" customHeight="1">
      <c r="A18" s="1"/>
      <c r="B18" s="27"/>
      <c r="C18" s="1"/>
      <c r="D18" s="1"/>
      <c r="E18" s="1"/>
      <c r="F18" s="1"/>
      <c r="G18" s="1"/>
      <c r="H18" s="1"/>
      <c r="I18" s="1"/>
      <c r="J18" s="1"/>
      <c r="K18" s="1"/>
      <c r="L18" s="2"/>
      <c r="M18" s="1"/>
    </row>
    <row r="19" spans="1:13" ht="3.75" customHeight="1">
      <c r="B19" s="26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3" ht="19">
      <c r="A20" s="1"/>
      <c r="B20" s="77"/>
      <c r="C20" s="77"/>
      <c r="D20" s="69" t="s">
        <v>18</v>
      </c>
      <c r="E20" s="69"/>
      <c r="F20" s="69"/>
      <c r="G20" s="71" t="s">
        <v>3</v>
      </c>
      <c r="H20" s="72"/>
      <c r="I20" s="72"/>
      <c r="J20" s="72"/>
      <c r="K20" s="73"/>
      <c r="L20" s="8" t="s">
        <v>7</v>
      </c>
      <c r="M20" s="1"/>
    </row>
    <row r="21" spans="1:13" ht="16.5" customHeight="1">
      <c r="A21" s="1"/>
      <c r="B21" s="77"/>
      <c r="C21" s="77"/>
      <c r="D21" s="70"/>
      <c r="E21" s="70"/>
      <c r="F21" s="70"/>
      <c r="G21" s="21" t="s">
        <v>2</v>
      </c>
      <c r="H21" s="59" t="s">
        <v>514</v>
      </c>
      <c r="I21" s="59" t="s">
        <v>515</v>
      </c>
      <c r="J21" s="59" t="s">
        <v>516</v>
      </c>
      <c r="K21" s="59" t="s">
        <v>517</v>
      </c>
      <c r="L21" s="9" t="s">
        <v>17</v>
      </c>
      <c r="M21" s="1"/>
    </row>
    <row r="22" spans="1:13">
      <c r="A22" s="1"/>
      <c r="B22" s="77"/>
      <c r="C22" s="77"/>
      <c r="D22" s="50" t="s">
        <v>12</v>
      </c>
      <c r="E22" s="50" t="s">
        <v>4</v>
      </c>
      <c r="F22" s="50"/>
      <c r="G22" s="52">
        <v>4250</v>
      </c>
      <c r="H22" s="52">
        <v>3250</v>
      </c>
      <c r="I22" s="52">
        <f>H22-((H22*5)/100)</f>
        <v>3087.5</v>
      </c>
      <c r="J22" s="52">
        <f>H22-((H22*10)/100)</f>
        <v>2925</v>
      </c>
      <c r="K22" s="52">
        <f>H22-((H22*15)/100)</f>
        <v>2762.5</v>
      </c>
      <c r="L22" s="52"/>
      <c r="M22" s="1"/>
    </row>
    <row r="23" spans="1:13">
      <c r="A23" s="1"/>
      <c r="B23" s="77"/>
      <c r="C23" s="77"/>
      <c r="D23" s="22" t="s">
        <v>242</v>
      </c>
      <c r="E23" s="22" t="s">
        <v>21</v>
      </c>
      <c r="F23" s="4"/>
      <c r="G23" s="20">
        <f>G22*L23</f>
        <v>0</v>
      </c>
      <c r="H23" s="20">
        <f>H22*L23</f>
        <v>0</v>
      </c>
      <c r="I23" s="20">
        <f>H23-((H23*5)/100)</f>
        <v>0</v>
      </c>
      <c r="J23" s="20">
        <f>H23-((H23*10)/100)</f>
        <v>0</v>
      </c>
      <c r="K23" s="20">
        <f>H23-((H23*15)/100)</f>
        <v>0</v>
      </c>
      <c r="L23" s="23"/>
      <c r="M23" s="1"/>
    </row>
    <row r="24" spans="1:13">
      <c r="A24" s="1"/>
      <c r="B24" s="77"/>
      <c r="C24" s="77"/>
      <c r="D24" s="6"/>
      <c r="E24" s="6"/>
      <c r="F24" s="4"/>
      <c r="G24" s="20"/>
      <c r="H24" s="20"/>
      <c r="I24" s="20"/>
      <c r="J24" s="20"/>
      <c r="K24" s="20"/>
      <c r="L24" s="23"/>
      <c r="M24" s="1"/>
    </row>
    <row r="25" spans="1:13">
      <c r="A25" s="1"/>
      <c r="B25" s="77"/>
      <c r="C25" s="77"/>
      <c r="D25" s="6"/>
      <c r="E25" s="6"/>
      <c r="F25" s="4"/>
      <c r="G25" s="20"/>
      <c r="H25" s="20"/>
      <c r="I25" s="20"/>
      <c r="J25" s="20"/>
      <c r="K25" s="20"/>
      <c r="L25" s="23"/>
      <c r="M25" s="1"/>
    </row>
    <row r="26" spans="1:13">
      <c r="A26" s="1"/>
      <c r="B26" s="77"/>
      <c r="C26" s="77"/>
      <c r="D26" s="6"/>
      <c r="E26" s="6"/>
      <c r="F26" s="4"/>
      <c r="G26" s="20"/>
      <c r="H26" s="20"/>
      <c r="I26" s="20"/>
      <c r="J26" s="20"/>
      <c r="K26" s="20"/>
      <c r="L26" s="23"/>
      <c r="M26" s="1"/>
    </row>
    <row r="27" spans="1:13">
      <c r="A27" s="1"/>
      <c r="B27" s="77"/>
      <c r="C27" s="77"/>
      <c r="D27" s="74" t="s">
        <v>23</v>
      </c>
      <c r="E27" s="75"/>
      <c r="F27" s="75"/>
      <c r="G27" s="75"/>
      <c r="H27" s="75"/>
      <c r="I27" s="75"/>
      <c r="J27" s="75"/>
      <c r="K27" s="75"/>
      <c r="L27" s="75"/>
      <c r="M27" s="1"/>
    </row>
    <row r="28" spans="1:13" ht="18" customHeight="1">
      <c r="A28" s="1"/>
      <c r="B28" s="77"/>
      <c r="C28" s="77"/>
      <c r="D28" s="14"/>
      <c r="E28" s="14"/>
      <c r="F28" s="15" t="s">
        <v>15</v>
      </c>
      <c r="G28" s="16">
        <f>SUM(G23)</f>
        <v>0</v>
      </c>
      <c r="H28" s="16">
        <f>SUM(H23)</f>
        <v>0</v>
      </c>
      <c r="I28" s="16">
        <f>H28-((H28*5)/100)</f>
        <v>0</v>
      </c>
      <c r="J28" s="16">
        <f>H28-((H28*10)/100)</f>
        <v>0</v>
      </c>
      <c r="K28" s="16">
        <f>H28-((H28*15)/100)</f>
        <v>0</v>
      </c>
      <c r="L28" s="24">
        <f>SUM(L23)</f>
        <v>0</v>
      </c>
      <c r="M28" s="1"/>
    </row>
    <row r="29" spans="1:13">
      <c r="A29" s="1"/>
      <c r="B29" s="77"/>
      <c r="C29" s="77"/>
      <c r="D29" s="7"/>
      <c r="E29" s="7"/>
      <c r="F29" s="7"/>
      <c r="G29" s="7"/>
      <c r="H29" s="7"/>
      <c r="I29" s="7"/>
      <c r="J29" s="7"/>
      <c r="K29" s="7"/>
      <c r="L29" s="7"/>
      <c r="M29" s="1"/>
    </row>
    <row r="30" spans="1:13" ht="0.75" customHeight="1">
      <c r="A30" s="1"/>
      <c r="B30" s="27"/>
      <c r="C30" s="1"/>
      <c r="D30" s="1"/>
      <c r="E30" s="1"/>
      <c r="F30" s="1"/>
      <c r="G30" s="1"/>
      <c r="H30" s="1"/>
      <c r="I30" s="1"/>
      <c r="J30" s="1"/>
      <c r="K30" s="1"/>
      <c r="L30" s="2"/>
      <c r="M30" s="1"/>
    </row>
    <row r="31" spans="1:13" ht="3.75" customHeight="1">
      <c r="B31" s="26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3" ht="0.75" customHeight="1">
      <c r="A32" s="1"/>
      <c r="B32" s="27"/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</row>
    <row r="33" spans="1:13" ht="18.75" customHeight="1">
      <c r="A33" s="1"/>
      <c r="B33" s="77"/>
      <c r="C33" s="77"/>
      <c r="D33" s="69" t="s">
        <v>518</v>
      </c>
      <c r="E33" s="69"/>
      <c r="F33" s="69"/>
      <c r="G33" s="71" t="s">
        <v>3</v>
      </c>
      <c r="H33" s="72"/>
      <c r="I33" s="72"/>
      <c r="J33" s="72"/>
      <c r="K33" s="73"/>
      <c r="L33" s="8" t="s">
        <v>7</v>
      </c>
      <c r="M33" s="1"/>
    </row>
    <row r="34" spans="1:13" ht="16.5" customHeight="1">
      <c r="A34" s="1"/>
      <c r="B34" s="77"/>
      <c r="C34" s="77"/>
      <c r="D34" s="70"/>
      <c r="E34" s="70"/>
      <c r="F34" s="70"/>
      <c r="G34" s="17" t="s">
        <v>2</v>
      </c>
      <c r="H34" s="59" t="s">
        <v>514</v>
      </c>
      <c r="I34" s="59" t="s">
        <v>515</v>
      </c>
      <c r="J34" s="59" t="s">
        <v>516</v>
      </c>
      <c r="K34" s="59" t="s">
        <v>517</v>
      </c>
      <c r="L34" s="9" t="s">
        <v>17</v>
      </c>
      <c r="M34" s="1"/>
    </row>
    <row r="35" spans="1:13">
      <c r="A35" s="1"/>
      <c r="B35" s="77"/>
      <c r="C35" s="77"/>
      <c r="D35" s="50" t="s">
        <v>12</v>
      </c>
      <c r="E35" s="50" t="s">
        <v>4</v>
      </c>
      <c r="F35" s="50"/>
      <c r="G35" s="52">
        <v>3700</v>
      </c>
      <c r="H35" s="52">
        <v>2850</v>
      </c>
      <c r="I35" s="52">
        <f>H35-((H35*5)/100)</f>
        <v>2707.5</v>
      </c>
      <c r="J35" s="52">
        <f>H35-((H35*10)/100)</f>
        <v>2565</v>
      </c>
      <c r="K35" s="52">
        <f>H35-((H35*15)/100)</f>
        <v>2422.5</v>
      </c>
      <c r="L35" s="52"/>
      <c r="M35" s="1"/>
    </row>
    <row r="36" spans="1:13">
      <c r="A36" s="1"/>
      <c r="B36" s="77"/>
      <c r="C36" s="77"/>
      <c r="D36" s="6" t="s">
        <v>8</v>
      </c>
      <c r="E36" s="22" t="s">
        <v>0</v>
      </c>
      <c r="F36" s="4"/>
      <c r="G36" s="20">
        <f>G35*L36</f>
        <v>0</v>
      </c>
      <c r="H36" s="20">
        <f>H35*L36</f>
        <v>0</v>
      </c>
      <c r="I36" s="20">
        <f>H36-((H36*5)/100)</f>
        <v>0</v>
      </c>
      <c r="J36" s="20">
        <f>H36-((H36*10)/100)</f>
        <v>0</v>
      </c>
      <c r="K36" s="20">
        <f>H36-((H36*15)/100)</f>
        <v>0</v>
      </c>
      <c r="L36" s="23"/>
      <c r="M36" s="1"/>
    </row>
    <row r="37" spans="1:13">
      <c r="A37" s="1"/>
      <c r="B37" s="77"/>
      <c r="C37" s="77"/>
      <c r="D37" s="6" t="s">
        <v>11</v>
      </c>
      <c r="E37" s="22" t="s">
        <v>5</v>
      </c>
      <c r="F37" s="4"/>
      <c r="G37" s="20">
        <f>L37*G35</f>
        <v>0</v>
      </c>
      <c r="H37" s="20">
        <f>L37*H35</f>
        <v>0</v>
      </c>
      <c r="I37" s="20">
        <f>H37-((H37*5)/100)</f>
        <v>0</v>
      </c>
      <c r="J37" s="20">
        <f>H37-((H37*10)/100)</f>
        <v>0</v>
      </c>
      <c r="K37" s="20">
        <f>H37-((H37*15)/100)</f>
        <v>0</v>
      </c>
      <c r="L37" s="23"/>
      <c r="M37" s="1"/>
    </row>
    <row r="38" spans="1:13">
      <c r="A38" s="1"/>
      <c r="B38" s="77"/>
      <c r="C38" s="77"/>
      <c r="D38" s="6" t="s">
        <v>9</v>
      </c>
      <c r="E38" s="22" t="s">
        <v>1</v>
      </c>
      <c r="F38" s="4"/>
      <c r="G38" s="20">
        <f>L38*G35</f>
        <v>0</v>
      </c>
      <c r="H38" s="20">
        <f>L38*H35</f>
        <v>0</v>
      </c>
      <c r="I38" s="20">
        <f>H38-((H38*5)/100)</f>
        <v>0</v>
      </c>
      <c r="J38" s="20">
        <f>H38-((H38*10)/100)</f>
        <v>0</v>
      </c>
      <c r="K38" s="20">
        <f>H38-((H38*15)/100)</f>
        <v>0</v>
      </c>
      <c r="L38" s="23"/>
      <c r="M38" s="1"/>
    </row>
    <row r="39" spans="1:13">
      <c r="A39" s="1"/>
      <c r="B39" s="77"/>
      <c r="C39" s="77"/>
      <c r="D39" s="6" t="s">
        <v>10</v>
      </c>
      <c r="E39" s="58" t="s">
        <v>250</v>
      </c>
      <c r="F39" s="4"/>
      <c r="G39" s="20">
        <f>L39*G35</f>
        <v>0</v>
      </c>
      <c r="H39" s="20">
        <f>L39*H35</f>
        <v>0</v>
      </c>
      <c r="I39" s="20">
        <f>H39-((H39*5)/100)</f>
        <v>0</v>
      </c>
      <c r="J39" s="20">
        <f>H39-((H39*10)/100)</f>
        <v>0</v>
      </c>
      <c r="K39" s="20">
        <f>H39-((H39*15)/100)</f>
        <v>0</v>
      </c>
      <c r="L39" s="23"/>
      <c r="M39" s="1"/>
    </row>
    <row r="40" spans="1:13">
      <c r="A40" s="1"/>
      <c r="B40" s="77"/>
      <c r="C40" s="77"/>
      <c r="D40" s="74" t="s">
        <v>16</v>
      </c>
      <c r="E40" s="75"/>
      <c r="F40" s="75"/>
      <c r="G40" s="75"/>
      <c r="H40" s="75"/>
      <c r="I40" s="75"/>
      <c r="J40" s="75"/>
      <c r="K40" s="75"/>
      <c r="L40" s="75"/>
      <c r="M40" s="1"/>
    </row>
    <row r="41" spans="1:13" ht="18" customHeight="1">
      <c r="A41" s="1"/>
      <c r="B41" s="77"/>
      <c r="C41" s="77"/>
      <c r="D41" s="14"/>
      <c r="E41" s="14"/>
      <c r="F41" s="15" t="s">
        <v>15</v>
      </c>
      <c r="G41" s="16">
        <f>SUM(G36:G39)</f>
        <v>0</v>
      </c>
      <c r="H41" s="16">
        <f>SUM(H36:H39)</f>
        <v>0</v>
      </c>
      <c r="I41" s="16">
        <f>H41-((H41*5)/100)</f>
        <v>0</v>
      </c>
      <c r="J41" s="16">
        <f>H41-((H41*10)/100)</f>
        <v>0</v>
      </c>
      <c r="K41" s="16">
        <f>H41-((H41*15)/100)</f>
        <v>0</v>
      </c>
      <c r="L41" s="24">
        <f>SUM(L36:L39)</f>
        <v>0</v>
      </c>
      <c r="M41" s="1"/>
    </row>
    <row r="42" spans="1:13">
      <c r="A42" s="1"/>
      <c r="B42" s="77"/>
      <c r="C42" s="77"/>
      <c r="D42" s="7"/>
      <c r="E42" s="7"/>
      <c r="F42" s="7"/>
      <c r="G42" s="7"/>
      <c r="H42" s="7"/>
      <c r="I42" s="7"/>
      <c r="J42" s="7"/>
      <c r="K42" s="7"/>
      <c r="L42" s="7"/>
      <c r="M42" s="1"/>
    </row>
    <row r="43" spans="1:13" ht="0.75" customHeight="1">
      <c r="A43" s="1"/>
      <c r="B43" s="27"/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</row>
    <row r="44" spans="1:13" ht="3.75" customHeight="1">
      <c r="B44" s="26"/>
      <c r="C44" s="12"/>
      <c r="D44" s="12"/>
      <c r="E44" s="12"/>
      <c r="F44" s="12"/>
      <c r="G44" s="12"/>
      <c r="H44" s="12"/>
      <c r="I44" s="12"/>
      <c r="J44" s="12"/>
      <c r="K44" s="12"/>
      <c r="L44" s="13"/>
    </row>
    <row r="45" spans="1:13" ht="0.75" customHeight="1">
      <c r="A45" s="1"/>
      <c r="B45" s="27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</row>
    <row r="46" spans="1:13" ht="18.75" customHeight="1">
      <c r="A46" s="1"/>
      <c r="B46" s="77"/>
      <c r="C46" s="77"/>
      <c r="D46" s="69" t="s">
        <v>25</v>
      </c>
      <c r="E46" s="69"/>
      <c r="F46" s="69"/>
      <c r="G46" s="71" t="s">
        <v>3</v>
      </c>
      <c r="H46" s="72"/>
      <c r="I46" s="72"/>
      <c r="J46" s="72"/>
      <c r="K46" s="73"/>
      <c r="L46" s="8" t="s">
        <v>7</v>
      </c>
      <c r="M46" s="1"/>
    </row>
    <row r="47" spans="1:13" ht="16.5" customHeight="1">
      <c r="A47" s="1"/>
      <c r="B47" s="77"/>
      <c r="C47" s="77"/>
      <c r="D47" s="70"/>
      <c r="E47" s="70"/>
      <c r="F47" s="70"/>
      <c r="G47" s="17" t="s">
        <v>2</v>
      </c>
      <c r="H47" s="59" t="s">
        <v>514</v>
      </c>
      <c r="I47" s="59" t="s">
        <v>515</v>
      </c>
      <c r="J47" s="59" t="s">
        <v>516</v>
      </c>
      <c r="K47" s="59" t="s">
        <v>517</v>
      </c>
      <c r="L47" s="9" t="s">
        <v>17</v>
      </c>
      <c r="M47" s="1"/>
    </row>
    <row r="48" spans="1:13">
      <c r="A48" s="1"/>
      <c r="B48" s="77"/>
      <c r="C48" s="77"/>
      <c r="D48" s="50" t="s">
        <v>12</v>
      </c>
      <c r="E48" s="50" t="s">
        <v>4</v>
      </c>
      <c r="F48" s="50"/>
      <c r="G48" s="52">
        <v>3700</v>
      </c>
      <c r="H48" s="52">
        <v>2850</v>
      </c>
      <c r="I48" s="52">
        <f>H48-((H48*5)/100)</f>
        <v>2707.5</v>
      </c>
      <c r="J48" s="52">
        <f>H48-((H48*10)/100)</f>
        <v>2565</v>
      </c>
      <c r="K48" s="52">
        <f>H48-((H48*15)/100)</f>
        <v>2422.5</v>
      </c>
      <c r="L48" s="52"/>
      <c r="M48" s="1"/>
    </row>
    <row r="49" spans="1:13">
      <c r="A49" s="1"/>
      <c r="B49" s="77"/>
      <c r="C49" s="77"/>
      <c r="D49" s="22" t="s">
        <v>26</v>
      </c>
      <c r="E49" s="22" t="s">
        <v>0</v>
      </c>
      <c r="F49" s="4"/>
      <c r="G49" s="20">
        <f>G48*L49</f>
        <v>0</v>
      </c>
      <c r="H49" s="20">
        <f>H48*L49</f>
        <v>0</v>
      </c>
      <c r="I49" s="20">
        <f>H49-((H49*5)/100)</f>
        <v>0</v>
      </c>
      <c r="J49" s="20">
        <f>H49-((H49*10)/100)</f>
        <v>0</v>
      </c>
      <c r="K49" s="20">
        <f>H49-((H49*15)/100)</f>
        <v>0</v>
      </c>
      <c r="L49" s="23"/>
      <c r="M49" s="1"/>
    </row>
    <row r="50" spans="1:13">
      <c r="A50" s="1"/>
      <c r="B50" s="77"/>
      <c r="C50" s="77"/>
      <c r="D50" s="22" t="s">
        <v>27</v>
      </c>
      <c r="E50" s="22" t="s">
        <v>5</v>
      </c>
      <c r="F50" s="4"/>
      <c r="G50" s="20">
        <f>L50*G48</f>
        <v>0</v>
      </c>
      <c r="H50" s="20">
        <f>L50*H48</f>
        <v>0</v>
      </c>
      <c r="I50" s="20">
        <f>H50-((H50*5)/100)</f>
        <v>0</v>
      </c>
      <c r="J50" s="20">
        <f>H50-((H50*10)/100)</f>
        <v>0</v>
      </c>
      <c r="K50" s="20">
        <f>H50-((H50*15)/100)</f>
        <v>0</v>
      </c>
      <c r="L50" s="23"/>
      <c r="M50" s="1"/>
    </row>
    <row r="51" spans="1:13">
      <c r="A51" s="1"/>
      <c r="B51" s="77"/>
      <c r="C51" s="77"/>
      <c r="D51" s="22" t="s">
        <v>28</v>
      </c>
      <c r="E51" s="22" t="s">
        <v>1</v>
      </c>
      <c r="F51" s="4"/>
      <c r="G51" s="20">
        <f>L51*G48</f>
        <v>0</v>
      </c>
      <c r="H51" s="20">
        <f>L51*H48</f>
        <v>0</v>
      </c>
      <c r="I51" s="20">
        <f>H51-((H51*5)/100)</f>
        <v>0</v>
      </c>
      <c r="J51" s="20">
        <f>H51-((H51*10)/100)</f>
        <v>0</v>
      </c>
      <c r="K51" s="20">
        <f>H51-((H51*15)/100)</f>
        <v>0</v>
      </c>
      <c r="L51" s="23"/>
      <c r="M51" s="1"/>
    </row>
    <row r="52" spans="1:13">
      <c r="A52" s="1"/>
      <c r="B52" s="77"/>
      <c r="C52" s="77"/>
      <c r="D52" s="22" t="s">
        <v>29</v>
      </c>
      <c r="E52" s="22" t="s">
        <v>250</v>
      </c>
      <c r="F52" s="4"/>
      <c r="G52" s="20">
        <f>L52*G48</f>
        <v>0</v>
      </c>
      <c r="H52" s="20">
        <f>L52*H48</f>
        <v>0</v>
      </c>
      <c r="I52" s="20">
        <f>H52-((H52*5)/100)</f>
        <v>0</v>
      </c>
      <c r="J52" s="20">
        <f>H52-((H52*10)/100)</f>
        <v>0</v>
      </c>
      <c r="K52" s="20">
        <f>H52-((H52*15)/100)</f>
        <v>0</v>
      </c>
      <c r="L52" s="23"/>
      <c r="M52" s="1"/>
    </row>
    <row r="53" spans="1:13">
      <c r="A53" s="1"/>
      <c r="B53" s="77"/>
      <c r="C53" s="77"/>
      <c r="D53" s="74" t="s">
        <v>16</v>
      </c>
      <c r="E53" s="75"/>
      <c r="F53" s="75"/>
      <c r="G53" s="75"/>
      <c r="H53" s="75"/>
      <c r="I53" s="75"/>
      <c r="J53" s="75"/>
      <c r="K53" s="75"/>
      <c r="L53" s="75"/>
      <c r="M53" s="1"/>
    </row>
    <row r="54" spans="1:13" ht="18" customHeight="1">
      <c r="A54" s="1"/>
      <c r="B54" s="77"/>
      <c r="C54" s="77"/>
      <c r="D54" s="14"/>
      <c r="E54" s="14"/>
      <c r="F54" s="15" t="s">
        <v>15</v>
      </c>
      <c r="G54" s="16">
        <f>SUM(G49:G52)</f>
        <v>0</v>
      </c>
      <c r="H54" s="16">
        <f>SUM(H49:H52)</f>
        <v>0</v>
      </c>
      <c r="I54" s="16">
        <f>H54-((H54*5)/100)</f>
        <v>0</v>
      </c>
      <c r="J54" s="16">
        <f>H54-((H54*10)/100)</f>
        <v>0</v>
      </c>
      <c r="K54" s="16">
        <f>H54-((H54*15)/100)</f>
        <v>0</v>
      </c>
      <c r="L54" s="24">
        <f>SUM(L49:L52)</f>
        <v>0</v>
      </c>
      <c r="M54" s="1"/>
    </row>
    <row r="55" spans="1:13">
      <c r="A55" s="1"/>
      <c r="B55" s="77"/>
      <c r="C55" s="77"/>
      <c r="D55" s="7"/>
      <c r="E55" s="7"/>
      <c r="F55" s="7"/>
      <c r="G55" s="7"/>
      <c r="H55" s="7"/>
      <c r="I55" s="7"/>
      <c r="J55" s="7"/>
      <c r="K55" s="7"/>
      <c r="L55" s="7"/>
      <c r="M55" s="1"/>
    </row>
    <row r="56" spans="1:13" ht="0.75" customHeight="1">
      <c r="A56" s="1"/>
      <c r="B56" s="27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</row>
    <row r="57" spans="1:13" ht="3.75" customHeight="1">
      <c r="B57" s="26"/>
      <c r="C57" s="12"/>
      <c r="D57" s="12"/>
      <c r="E57" s="12"/>
      <c r="F57" s="12"/>
      <c r="G57" s="12"/>
      <c r="H57" s="12"/>
      <c r="I57" s="12"/>
      <c r="J57" s="12"/>
      <c r="K57" s="12"/>
      <c r="L57" s="13"/>
    </row>
    <row r="58" spans="1:13" ht="0.75" customHeight="1">
      <c r="A58" s="1"/>
      <c r="B58" s="27"/>
      <c r="C58" s="1"/>
      <c r="D58" s="1"/>
      <c r="E58" s="1"/>
      <c r="F58" s="1"/>
      <c r="G58" s="1"/>
      <c r="H58" s="1"/>
      <c r="I58" s="1"/>
      <c r="J58" s="1"/>
      <c r="K58" s="1"/>
      <c r="L58" s="2"/>
      <c r="M58" s="1"/>
    </row>
    <row r="59" spans="1:13" ht="0.75" customHeight="1">
      <c r="A59" s="1"/>
      <c r="B59" s="27"/>
      <c r="C59" s="1"/>
      <c r="D59" s="1"/>
      <c r="E59" s="1"/>
      <c r="F59" s="1"/>
      <c r="G59" s="1"/>
      <c r="H59" s="1"/>
      <c r="I59" s="1"/>
      <c r="J59" s="1"/>
      <c r="K59" s="1"/>
      <c r="L59" s="2"/>
      <c r="M59" s="1"/>
    </row>
    <row r="60" spans="1:13" ht="3.75" customHeight="1">
      <c r="B60" s="26"/>
      <c r="C60" s="12"/>
      <c r="D60" s="12"/>
      <c r="E60" s="12"/>
      <c r="F60" s="12"/>
      <c r="G60" s="12"/>
      <c r="H60" s="12"/>
      <c r="I60" s="12"/>
      <c r="J60" s="12"/>
      <c r="K60" s="12"/>
      <c r="L60" s="13"/>
    </row>
    <row r="61" spans="1:13" ht="0.75" customHeight="1">
      <c r="A61" s="1"/>
      <c r="B61" s="27"/>
      <c r="C61" s="1"/>
      <c r="D61" s="1"/>
      <c r="E61" s="1"/>
      <c r="F61" s="1"/>
      <c r="G61" s="1"/>
      <c r="H61" s="1"/>
      <c r="I61" s="1"/>
      <c r="J61" s="1"/>
      <c r="K61" s="1"/>
      <c r="L61" s="2"/>
      <c r="M61" s="1"/>
    </row>
    <row r="62" spans="1:13" ht="18.75" customHeight="1">
      <c r="A62" s="1"/>
      <c r="B62" s="77"/>
      <c r="C62" s="77"/>
      <c r="D62" s="69" t="s">
        <v>24</v>
      </c>
      <c r="E62" s="69"/>
      <c r="F62" s="69"/>
      <c r="G62" s="71" t="s">
        <v>3</v>
      </c>
      <c r="H62" s="72"/>
      <c r="I62" s="72"/>
      <c r="J62" s="72"/>
      <c r="K62" s="73"/>
      <c r="L62" s="8" t="s">
        <v>7</v>
      </c>
      <c r="M62" s="1"/>
    </row>
    <row r="63" spans="1:13" ht="16.5" customHeight="1">
      <c r="A63" s="1"/>
      <c r="B63" s="77"/>
      <c r="C63" s="77"/>
      <c r="D63" s="70"/>
      <c r="E63" s="70"/>
      <c r="F63" s="70"/>
      <c r="G63" s="17" t="s">
        <v>2</v>
      </c>
      <c r="H63" s="59" t="s">
        <v>514</v>
      </c>
      <c r="I63" s="59" t="s">
        <v>515</v>
      </c>
      <c r="J63" s="59" t="s">
        <v>516</v>
      </c>
      <c r="K63" s="59" t="s">
        <v>517</v>
      </c>
      <c r="L63" s="9" t="s">
        <v>17</v>
      </c>
      <c r="M63" s="1"/>
    </row>
    <row r="64" spans="1:13">
      <c r="A64" s="1"/>
      <c r="B64" s="77"/>
      <c r="C64" s="77"/>
      <c r="D64" s="50" t="s">
        <v>12</v>
      </c>
      <c r="E64" s="50" t="s">
        <v>4</v>
      </c>
      <c r="F64" s="50"/>
      <c r="G64" s="52">
        <v>4500</v>
      </c>
      <c r="H64" s="52">
        <v>3450</v>
      </c>
      <c r="I64" s="52">
        <f>H64-((H64*5)/100)</f>
        <v>3277.5</v>
      </c>
      <c r="J64" s="52">
        <f>H64-((H64*10)/100)</f>
        <v>3105</v>
      </c>
      <c r="K64" s="52">
        <f>H64-((H64*15)/100)</f>
        <v>2932.5</v>
      </c>
      <c r="L64" s="52"/>
      <c r="M64" s="1"/>
    </row>
    <row r="65" spans="1:13">
      <c r="A65" s="1"/>
      <c r="B65" s="77"/>
      <c r="C65" s="77"/>
      <c r="D65" s="22" t="s">
        <v>30</v>
      </c>
      <c r="E65" s="22" t="s">
        <v>0</v>
      </c>
      <c r="F65" s="4"/>
      <c r="G65" s="20">
        <f>G64*L65</f>
        <v>0</v>
      </c>
      <c r="H65" s="20">
        <f>H64*L65</f>
        <v>0</v>
      </c>
      <c r="I65" s="20">
        <f>H65-((H65*5)/100)</f>
        <v>0</v>
      </c>
      <c r="J65" s="20">
        <f>H65-((H65*10)/100)</f>
        <v>0</v>
      </c>
      <c r="K65" s="20">
        <f>H65-((H65*15)/100)</f>
        <v>0</v>
      </c>
      <c r="L65" s="23"/>
      <c r="M65" s="1"/>
    </row>
    <row r="66" spans="1:13">
      <c r="A66" s="1"/>
      <c r="B66" s="77"/>
      <c r="C66" s="77"/>
      <c r="D66" s="22" t="s">
        <v>31</v>
      </c>
      <c r="E66" s="22" t="s">
        <v>5</v>
      </c>
      <c r="F66" s="4"/>
      <c r="G66" s="20">
        <f>L66*G64</f>
        <v>0</v>
      </c>
      <c r="H66" s="20">
        <f>L66*H64</f>
        <v>0</v>
      </c>
      <c r="I66" s="20">
        <f>H66-((H66*5)/100)</f>
        <v>0</v>
      </c>
      <c r="J66" s="20">
        <f>H66-((H66*10)/100)</f>
        <v>0</v>
      </c>
      <c r="K66" s="20">
        <f>H66-((H66*15)/100)</f>
        <v>0</v>
      </c>
      <c r="L66" s="23"/>
      <c r="M66" s="1"/>
    </row>
    <row r="67" spans="1:13">
      <c r="A67" s="1"/>
      <c r="B67" s="77"/>
      <c r="C67" s="77"/>
      <c r="D67" s="22" t="s">
        <v>32</v>
      </c>
      <c r="E67" s="22" t="s">
        <v>1</v>
      </c>
      <c r="F67" s="4"/>
      <c r="G67" s="20">
        <f>L67*G64</f>
        <v>0</v>
      </c>
      <c r="H67" s="20">
        <f>L67*H64</f>
        <v>0</v>
      </c>
      <c r="I67" s="20">
        <f>H67-((H67*5)/100)</f>
        <v>0</v>
      </c>
      <c r="J67" s="20">
        <f>H67-((H67*10)/100)</f>
        <v>0</v>
      </c>
      <c r="K67" s="20">
        <f>H67-((H67*15)/100)</f>
        <v>0</v>
      </c>
      <c r="L67" s="23"/>
      <c r="M67" s="1"/>
    </row>
    <row r="68" spans="1:13">
      <c r="A68" s="1"/>
      <c r="B68" s="77"/>
      <c r="C68" s="77"/>
      <c r="D68" s="22" t="s">
        <v>33</v>
      </c>
      <c r="E68" s="22" t="s">
        <v>250</v>
      </c>
      <c r="F68" s="4"/>
      <c r="G68" s="20">
        <f>L68*G64</f>
        <v>0</v>
      </c>
      <c r="H68" s="20">
        <f>L68*H64</f>
        <v>0</v>
      </c>
      <c r="I68" s="20">
        <f>H68-((H68*5)/100)</f>
        <v>0</v>
      </c>
      <c r="J68" s="20">
        <f>H68-((H68*10)/100)</f>
        <v>0</v>
      </c>
      <c r="K68" s="20">
        <f>H68-((H68*15)/100)</f>
        <v>0</v>
      </c>
      <c r="L68" s="23"/>
      <c r="M68" s="1"/>
    </row>
    <row r="69" spans="1:13">
      <c r="A69" s="1"/>
      <c r="B69" s="77"/>
      <c r="C69" s="77"/>
      <c r="D69" s="74" t="s">
        <v>16</v>
      </c>
      <c r="E69" s="75"/>
      <c r="F69" s="75"/>
      <c r="G69" s="75"/>
      <c r="H69" s="75"/>
      <c r="I69" s="75"/>
      <c r="J69" s="75"/>
      <c r="K69" s="75"/>
      <c r="L69" s="75"/>
      <c r="M69" s="1"/>
    </row>
    <row r="70" spans="1:13" ht="18" customHeight="1">
      <c r="A70" s="1"/>
      <c r="B70" s="77"/>
      <c r="C70" s="77"/>
      <c r="D70" s="14"/>
      <c r="E70" s="14"/>
      <c r="F70" s="15" t="s">
        <v>15</v>
      </c>
      <c r="G70" s="16">
        <f>SUM(G65:G68)</f>
        <v>0</v>
      </c>
      <c r="H70" s="16">
        <f>SUM(H65:H68)</f>
        <v>0</v>
      </c>
      <c r="I70" s="16">
        <f>H70-((H70*5)/100)</f>
        <v>0</v>
      </c>
      <c r="J70" s="16">
        <f>H70-((H70*10)/100)</f>
        <v>0</v>
      </c>
      <c r="K70" s="16">
        <f>H70-((H70*15)/100)</f>
        <v>0</v>
      </c>
      <c r="L70" s="24">
        <f>SUM(L65:L68)</f>
        <v>0</v>
      </c>
      <c r="M70" s="1"/>
    </row>
    <row r="71" spans="1:13">
      <c r="A71" s="1"/>
      <c r="B71" s="77"/>
      <c r="C71" s="77"/>
      <c r="D71" s="7"/>
      <c r="E71" s="7"/>
      <c r="F71" s="7"/>
      <c r="G71" s="7"/>
      <c r="H71" s="7"/>
      <c r="I71" s="7"/>
      <c r="J71" s="7"/>
      <c r="K71" s="7"/>
      <c r="L71" s="7"/>
      <c r="M71" s="1"/>
    </row>
    <row r="72" spans="1:13" ht="0.75" customHeight="1">
      <c r="A72" s="1"/>
      <c r="B72" s="27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</row>
    <row r="73" spans="1:13" ht="3.75" customHeight="1">
      <c r="B73" s="26"/>
      <c r="C73" s="12"/>
      <c r="D73" s="12"/>
      <c r="E73" s="12"/>
      <c r="F73" s="12"/>
      <c r="G73" s="12"/>
      <c r="H73" s="12"/>
      <c r="I73" s="12"/>
      <c r="J73" s="12"/>
      <c r="K73" s="12"/>
      <c r="L73" s="13"/>
    </row>
    <row r="74" spans="1:13" ht="0.75" customHeight="1">
      <c r="A74" s="1"/>
      <c r="B74" s="27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</row>
    <row r="75" spans="1:13" ht="18.75" customHeight="1">
      <c r="A75" s="1"/>
      <c r="B75" s="77"/>
      <c r="C75" s="77"/>
      <c r="D75" s="69" t="s">
        <v>35</v>
      </c>
      <c r="E75" s="69"/>
      <c r="F75" s="69"/>
      <c r="G75" s="71" t="s">
        <v>3</v>
      </c>
      <c r="H75" s="72"/>
      <c r="I75" s="72"/>
      <c r="J75" s="72"/>
      <c r="K75" s="73"/>
      <c r="L75" s="8" t="s">
        <v>7</v>
      </c>
      <c r="M75" s="1"/>
    </row>
    <row r="76" spans="1:13" ht="16.5" customHeight="1">
      <c r="A76" s="1"/>
      <c r="B76" s="77"/>
      <c r="C76" s="77"/>
      <c r="D76" s="70"/>
      <c r="E76" s="70"/>
      <c r="F76" s="70"/>
      <c r="G76" s="17" t="s">
        <v>2</v>
      </c>
      <c r="H76" s="59" t="s">
        <v>514</v>
      </c>
      <c r="I76" s="59" t="s">
        <v>515</v>
      </c>
      <c r="J76" s="59" t="s">
        <v>516</v>
      </c>
      <c r="K76" s="59" t="s">
        <v>517</v>
      </c>
      <c r="L76" s="9" t="s">
        <v>17</v>
      </c>
      <c r="M76" s="1"/>
    </row>
    <row r="77" spans="1:13">
      <c r="A77" s="1"/>
      <c r="B77" s="77"/>
      <c r="C77" s="77"/>
      <c r="D77" s="50" t="s">
        <v>12</v>
      </c>
      <c r="E77" s="50" t="s">
        <v>4</v>
      </c>
      <c r="F77" s="50"/>
      <c r="G77" s="52">
        <v>6750</v>
      </c>
      <c r="H77" s="52">
        <v>5200</v>
      </c>
      <c r="I77" s="52">
        <f>H77-((H77*5)/100)</f>
        <v>4940</v>
      </c>
      <c r="J77" s="52">
        <f>H77-((H77*10)/100)</f>
        <v>4680</v>
      </c>
      <c r="K77" s="52">
        <f>H77-((H77*15)/100)</f>
        <v>4420</v>
      </c>
      <c r="L77" s="52"/>
      <c r="M77" s="1"/>
    </row>
    <row r="78" spans="1:13">
      <c r="A78" s="1"/>
      <c r="B78" s="77"/>
      <c r="C78" s="77"/>
      <c r="D78" s="22" t="s">
        <v>36</v>
      </c>
      <c r="E78" s="22" t="s">
        <v>0</v>
      </c>
      <c r="F78" s="4"/>
      <c r="G78" s="20">
        <f>G77*L78</f>
        <v>0</v>
      </c>
      <c r="H78" s="20">
        <f>H77*L78</f>
        <v>0</v>
      </c>
      <c r="I78" s="20">
        <f>H78-((H78*5)/100)</f>
        <v>0</v>
      </c>
      <c r="J78" s="20">
        <f>H78-((H78*10)/100)</f>
        <v>0</v>
      </c>
      <c r="K78" s="20">
        <f>H78-((H78*15)/100)</f>
        <v>0</v>
      </c>
      <c r="L78" s="23"/>
      <c r="M78" s="1"/>
    </row>
    <row r="79" spans="1:13">
      <c r="A79" s="1"/>
      <c r="B79" s="77"/>
      <c r="C79" s="77"/>
      <c r="D79" s="22" t="s">
        <v>40</v>
      </c>
      <c r="E79" s="22" t="s">
        <v>1</v>
      </c>
      <c r="F79" s="4"/>
      <c r="G79" s="20">
        <f>L79*G77</f>
        <v>0</v>
      </c>
      <c r="H79" s="20">
        <f>L79*H77</f>
        <v>0</v>
      </c>
      <c r="I79" s="20">
        <f>H79-((H79*5)/100)</f>
        <v>0</v>
      </c>
      <c r="J79" s="20">
        <f>H79-((H79*10)/100)</f>
        <v>0</v>
      </c>
      <c r="K79" s="20">
        <f>H79-((H79*15)/100)</f>
        <v>0</v>
      </c>
      <c r="L79" s="23"/>
      <c r="M79" s="1"/>
    </row>
    <row r="80" spans="1:13">
      <c r="A80" s="1"/>
      <c r="B80" s="77"/>
      <c r="C80" s="77"/>
      <c r="D80" s="22" t="s">
        <v>41</v>
      </c>
      <c r="E80" s="22" t="s">
        <v>250</v>
      </c>
      <c r="F80" s="4"/>
      <c r="G80" s="20">
        <f>L80*G77</f>
        <v>0</v>
      </c>
      <c r="H80" s="20">
        <f>L80*H77</f>
        <v>0</v>
      </c>
      <c r="I80" s="20">
        <f>H80-((H80*5)/100)</f>
        <v>0</v>
      </c>
      <c r="J80" s="20">
        <f>H80-((H80*10)/100)</f>
        <v>0</v>
      </c>
      <c r="K80" s="20">
        <f>H80-((H80*15)/100)</f>
        <v>0</v>
      </c>
      <c r="L80" s="23"/>
      <c r="M80" s="1"/>
    </row>
    <row r="81" spans="1:13">
      <c r="A81" s="1"/>
      <c r="B81" s="77"/>
      <c r="C81" s="77"/>
      <c r="D81" s="74" t="s">
        <v>16</v>
      </c>
      <c r="E81" s="75"/>
      <c r="F81" s="75"/>
      <c r="G81" s="75"/>
      <c r="H81" s="75"/>
      <c r="I81" s="75"/>
      <c r="J81" s="75"/>
      <c r="K81" s="75"/>
      <c r="L81" s="75"/>
      <c r="M81" s="1"/>
    </row>
    <row r="82" spans="1:13" ht="18" customHeight="1">
      <c r="A82" s="1"/>
      <c r="B82" s="77"/>
      <c r="C82" s="77"/>
      <c r="D82" s="14"/>
      <c r="E82" s="14"/>
      <c r="F82" s="15" t="s">
        <v>15</v>
      </c>
      <c r="G82" s="16">
        <f>SUM(G78:G80)</f>
        <v>0</v>
      </c>
      <c r="H82" s="16">
        <f>SUM(H78:H80)</f>
        <v>0</v>
      </c>
      <c r="I82" s="16">
        <f>H82-((H82*5)/100)</f>
        <v>0</v>
      </c>
      <c r="J82" s="16">
        <f>H82-((H82*10)/100)</f>
        <v>0</v>
      </c>
      <c r="K82" s="16">
        <f>H82-((H82*15)/100)</f>
        <v>0</v>
      </c>
      <c r="L82" s="24">
        <f>SUM(L78:L80)</f>
        <v>0</v>
      </c>
      <c r="M82" s="1"/>
    </row>
    <row r="83" spans="1:13">
      <c r="A83" s="1"/>
      <c r="B83" s="77"/>
      <c r="C83" s="77"/>
      <c r="D83" s="7"/>
      <c r="E83" s="7"/>
      <c r="F83" s="7"/>
      <c r="G83" s="7"/>
      <c r="H83" s="7"/>
      <c r="I83" s="7"/>
      <c r="J83" s="7"/>
      <c r="K83" s="7"/>
      <c r="L83" s="7"/>
      <c r="M83" s="1"/>
    </row>
    <row r="84" spans="1:13" ht="0.75" customHeight="1">
      <c r="A84" s="1"/>
      <c r="B84" s="27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</row>
    <row r="85" spans="1:13" ht="3.75" customHeight="1">
      <c r="B85" s="26"/>
      <c r="C85" s="12"/>
      <c r="D85" s="12"/>
      <c r="E85" s="12"/>
      <c r="F85" s="12"/>
      <c r="G85" s="12"/>
      <c r="H85" s="12"/>
      <c r="I85" s="12"/>
      <c r="J85" s="12"/>
      <c r="K85" s="12"/>
      <c r="L85" s="13"/>
    </row>
    <row r="86" spans="1:13" ht="0.75" customHeight="1">
      <c r="A86" s="1"/>
      <c r="B86" s="27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</row>
    <row r="87" spans="1:13" ht="18.75" customHeight="1">
      <c r="A87" s="1"/>
      <c r="B87" s="77"/>
      <c r="C87" s="77"/>
      <c r="D87" s="69" t="s">
        <v>37</v>
      </c>
      <c r="E87" s="69"/>
      <c r="F87" s="69"/>
      <c r="G87" s="71" t="s">
        <v>3</v>
      </c>
      <c r="H87" s="72"/>
      <c r="I87" s="72"/>
      <c r="J87" s="72"/>
      <c r="K87" s="73"/>
      <c r="L87" s="8" t="s">
        <v>7</v>
      </c>
      <c r="M87" s="1"/>
    </row>
    <row r="88" spans="1:13" ht="16.5" customHeight="1">
      <c r="A88" s="1"/>
      <c r="B88" s="77"/>
      <c r="C88" s="77"/>
      <c r="D88" s="70"/>
      <c r="E88" s="70"/>
      <c r="F88" s="70"/>
      <c r="G88" s="17" t="s">
        <v>2</v>
      </c>
      <c r="H88" s="59" t="s">
        <v>514</v>
      </c>
      <c r="I88" s="59" t="s">
        <v>515</v>
      </c>
      <c r="J88" s="59" t="s">
        <v>516</v>
      </c>
      <c r="K88" s="59" t="s">
        <v>517</v>
      </c>
      <c r="L88" s="9" t="s">
        <v>17</v>
      </c>
      <c r="M88" s="1"/>
    </row>
    <row r="89" spans="1:13">
      <c r="A89" s="1"/>
      <c r="B89" s="77"/>
      <c r="C89" s="77"/>
      <c r="D89" s="50" t="s">
        <v>12</v>
      </c>
      <c r="E89" s="50" t="s">
        <v>4</v>
      </c>
      <c r="F89" s="50"/>
      <c r="G89" s="52">
        <v>6750</v>
      </c>
      <c r="H89" s="52">
        <v>5200</v>
      </c>
      <c r="I89" s="52">
        <f>H89-((H89*5)/100)</f>
        <v>4940</v>
      </c>
      <c r="J89" s="52">
        <f>H89-((H89*10)/100)</f>
        <v>4680</v>
      </c>
      <c r="K89" s="52">
        <f>H89-((H89*15)/100)</f>
        <v>4420</v>
      </c>
      <c r="L89" s="52"/>
      <c r="M89" s="1"/>
    </row>
    <row r="90" spans="1:13">
      <c r="A90" s="1"/>
      <c r="B90" s="77"/>
      <c r="C90" s="77"/>
      <c r="D90" s="22" t="s">
        <v>38</v>
      </c>
      <c r="E90" s="22" t="s">
        <v>0</v>
      </c>
      <c r="F90" s="4"/>
      <c r="G90" s="20">
        <f>G89*L90</f>
        <v>0</v>
      </c>
      <c r="H90" s="20">
        <f>H89*L90</f>
        <v>0</v>
      </c>
      <c r="I90" s="20">
        <f>H90-((H90*5)/100)</f>
        <v>0</v>
      </c>
      <c r="J90" s="20">
        <f>H90-((H90*10)/100)</f>
        <v>0</v>
      </c>
      <c r="K90" s="20">
        <f>H90-((H90*15)/100)</f>
        <v>0</v>
      </c>
      <c r="L90" s="23"/>
      <c r="M90" s="1"/>
    </row>
    <row r="91" spans="1:13">
      <c r="A91" s="1"/>
      <c r="B91" s="77"/>
      <c r="C91" s="77"/>
      <c r="D91" s="22" t="s">
        <v>42</v>
      </c>
      <c r="E91" s="22" t="s">
        <v>1</v>
      </c>
      <c r="F91" s="4"/>
      <c r="G91" s="20">
        <f>L91*G89</f>
        <v>0</v>
      </c>
      <c r="H91" s="20">
        <f>L91*H89</f>
        <v>0</v>
      </c>
      <c r="I91" s="20">
        <f>H91-((H91*5)/100)</f>
        <v>0</v>
      </c>
      <c r="J91" s="20">
        <f>H91-((H91*10)/100)</f>
        <v>0</v>
      </c>
      <c r="K91" s="20">
        <f>H91-((H91*15)/100)</f>
        <v>0</v>
      </c>
      <c r="L91" s="23"/>
      <c r="M91" s="1"/>
    </row>
    <row r="92" spans="1:13">
      <c r="A92" s="1"/>
      <c r="B92" s="77"/>
      <c r="C92" s="77"/>
      <c r="D92" s="22" t="s">
        <v>43</v>
      </c>
      <c r="E92" s="22" t="s">
        <v>250</v>
      </c>
      <c r="F92" s="4"/>
      <c r="G92" s="20">
        <f>L92*G89</f>
        <v>0</v>
      </c>
      <c r="H92" s="20">
        <f>L92*H89</f>
        <v>0</v>
      </c>
      <c r="I92" s="20">
        <f>H92-((H92*5)/100)</f>
        <v>0</v>
      </c>
      <c r="J92" s="20">
        <f>H92-((H92*10)/100)</f>
        <v>0</v>
      </c>
      <c r="K92" s="20">
        <f>H92-((H92*15)/100)</f>
        <v>0</v>
      </c>
      <c r="L92" s="23"/>
      <c r="M92" s="1"/>
    </row>
    <row r="93" spans="1:13">
      <c r="A93" s="1"/>
      <c r="B93" s="77"/>
      <c r="C93" s="77"/>
      <c r="D93" s="74" t="s">
        <v>16</v>
      </c>
      <c r="E93" s="75"/>
      <c r="F93" s="75"/>
      <c r="G93" s="75"/>
      <c r="H93" s="75"/>
      <c r="I93" s="75"/>
      <c r="J93" s="75"/>
      <c r="K93" s="75"/>
      <c r="L93" s="75"/>
      <c r="M93" s="1"/>
    </row>
    <row r="94" spans="1:13" ht="18" customHeight="1">
      <c r="A94" s="1"/>
      <c r="B94" s="77"/>
      <c r="C94" s="77"/>
      <c r="D94" s="14"/>
      <c r="E94" s="14"/>
      <c r="F94" s="15" t="s">
        <v>15</v>
      </c>
      <c r="G94" s="16">
        <f>SUM(G90:G92)</f>
        <v>0</v>
      </c>
      <c r="H94" s="16">
        <f>SUM(H90:H92)</f>
        <v>0</v>
      </c>
      <c r="I94" s="16">
        <f>H94-((H94*5)/100)</f>
        <v>0</v>
      </c>
      <c r="J94" s="16">
        <f>H94-((H94*10)/100)</f>
        <v>0</v>
      </c>
      <c r="K94" s="16">
        <f>H94-((H94*15)/100)</f>
        <v>0</v>
      </c>
      <c r="L94" s="24">
        <f>SUM(L90:L92)</f>
        <v>0</v>
      </c>
      <c r="M94" s="1"/>
    </row>
    <row r="95" spans="1:13">
      <c r="A95" s="1"/>
      <c r="B95" s="77"/>
      <c r="C95" s="77"/>
      <c r="D95" s="7"/>
      <c r="E95" s="7"/>
      <c r="F95" s="7"/>
      <c r="G95" s="7"/>
      <c r="H95" s="7"/>
      <c r="I95" s="7"/>
      <c r="J95" s="7"/>
      <c r="K95" s="7"/>
      <c r="L95" s="7"/>
      <c r="M95" s="1"/>
    </row>
    <row r="96" spans="1:13" ht="0.75" customHeight="1">
      <c r="A96" s="1"/>
      <c r="B96" s="27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</row>
    <row r="97" spans="1:13" ht="3.75" customHeight="1">
      <c r="B97" s="26"/>
      <c r="C97" s="12"/>
      <c r="D97" s="12"/>
      <c r="E97" s="12"/>
      <c r="F97" s="12"/>
      <c r="G97" s="12"/>
      <c r="H97" s="12"/>
      <c r="I97" s="12"/>
      <c r="J97" s="12"/>
      <c r="K97" s="12"/>
      <c r="L97" s="13"/>
    </row>
    <row r="98" spans="1:13" ht="0.75" customHeight="1">
      <c r="A98" s="1"/>
      <c r="B98" s="27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</row>
    <row r="99" spans="1:13" ht="18.75" customHeight="1">
      <c r="A99" s="1"/>
      <c r="B99" s="77"/>
      <c r="C99" s="77"/>
      <c r="D99" s="69" t="s">
        <v>39</v>
      </c>
      <c r="E99" s="69"/>
      <c r="F99" s="69"/>
      <c r="G99" s="71" t="s">
        <v>3</v>
      </c>
      <c r="H99" s="72"/>
      <c r="I99" s="72"/>
      <c r="J99" s="72"/>
      <c r="K99" s="73"/>
      <c r="L99" s="8" t="s">
        <v>7</v>
      </c>
      <c r="M99" s="1"/>
    </row>
    <row r="100" spans="1:13" ht="16.5" customHeight="1">
      <c r="A100" s="1"/>
      <c r="B100" s="77"/>
      <c r="C100" s="77"/>
      <c r="D100" s="70"/>
      <c r="E100" s="70"/>
      <c r="F100" s="70"/>
      <c r="G100" s="17" t="s">
        <v>2</v>
      </c>
      <c r="H100" s="59" t="s">
        <v>514</v>
      </c>
      <c r="I100" s="59" t="s">
        <v>515</v>
      </c>
      <c r="J100" s="59" t="s">
        <v>516</v>
      </c>
      <c r="K100" s="59" t="s">
        <v>517</v>
      </c>
      <c r="L100" s="9" t="s">
        <v>17</v>
      </c>
      <c r="M100" s="1"/>
    </row>
    <row r="101" spans="1:13">
      <c r="A101" s="1"/>
      <c r="B101" s="77"/>
      <c r="C101" s="77"/>
      <c r="D101" s="50" t="s">
        <v>12</v>
      </c>
      <c r="E101" s="50" t="s">
        <v>4</v>
      </c>
      <c r="F101" s="50"/>
      <c r="G101" s="52">
        <v>7100</v>
      </c>
      <c r="H101" s="52">
        <v>5450</v>
      </c>
      <c r="I101" s="52">
        <f>H101-((H101*5)/100)</f>
        <v>5177.5</v>
      </c>
      <c r="J101" s="52">
        <f>H101-((H101*10)/100)</f>
        <v>4905</v>
      </c>
      <c r="K101" s="52">
        <f>H101-((H101*15)/100)</f>
        <v>4632.5</v>
      </c>
      <c r="L101" s="52"/>
      <c r="M101" s="1"/>
    </row>
    <row r="102" spans="1:13">
      <c r="A102" s="1"/>
      <c r="B102" s="77"/>
      <c r="C102" s="77"/>
      <c r="D102" s="22" t="s">
        <v>44</v>
      </c>
      <c r="E102" s="22" t="s">
        <v>46</v>
      </c>
      <c r="F102" s="4"/>
      <c r="G102" s="20">
        <f>G101*L102</f>
        <v>0</v>
      </c>
      <c r="H102" s="20">
        <f>H101*L102</f>
        <v>0</v>
      </c>
      <c r="I102" s="20">
        <f>H102-((H102*5)/100)</f>
        <v>0</v>
      </c>
      <c r="J102" s="20">
        <f>H102-((H102*10)/100)</f>
        <v>0</v>
      </c>
      <c r="K102" s="20">
        <f>H102-((H102*15)/100)</f>
        <v>0</v>
      </c>
      <c r="L102" s="23"/>
      <c r="M102" s="1"/>
    </row>
    <row r="103" spans="1:13">
      <c r="A103" s="1"/>
      <c r="B103" s="77"/>
      <c r="C103" s="77"/>
      <c r="D103" s="22" t="s">
        <v>45</v>
      </c>
      <c r="E103" s="22" t="s">
        <v>1</v>
      </c>
      <c r="F103" s="4"/>
      <c r="G103" s="20">
        <f>L103*G101</f>
        <v>0</v>
      </c>
      <c r="H103" s="20">
        <f>L103*H101</f>
        <v>0</v>
      </c>
      <c r="I103" s="20">
        <f>H103-((H103*5)/100)</f>
        <v>0</v>
      </c>
      <c r="J103" s="20">
        <f>H103-((H103*10)/100)</f>
        <v>0</v>
      </c>
      <c r="K103" s="20">
        <f>H103-((H103*15)/100)</f>
        <v>0</v>
      </c>
      <c r="L103" s="23"/>
      <c r="M103" s="1"/>
    </row>
    <row r="104" spans="1:13">
      <c r="A104" s="1"/>
      <c r="B104" s="77"/>
      <c r="C104" s="77"/>
      <c r="D104" s="22"/>
      <c r="E104" s="22"/>
      <c r="F104" s="4"/>
      <c r="G104" s="20"/>
      <c r="H104" s="20"/>
      <c r="I104" s="20"/>
      <c r="J104" s="20"/>
      <c r="K104" s="20"/>
      <c r="L104" s="23"/>
      <c r="M104" s="1"/>
    </row>
    <row r="105" spans="1:13">
      <c r="A105" s="1"/>
      <c r="B105" s="77"/>
      <c r="C105" s="77"/>
      <c r="D105" s="22"/>
      <c r="E105" s="22"/>
      <c r="F105" s="4"/>
      <c r="G105" s="20"/>
      <c r="H105" s="20"/>
      <c r="I105" s="20"/>
      <c r="J105" s="20"/>
      <c r="K105" s="20"/>
      <c r="L105" s="23"/>
      <c r="M105" s="1"/>
    </row>
    <row r="106" spans="1:13">
      <c r="A106" s="1"/>
      <c r="B106" s="77"/>
      <c r="C106" s="77"/>
      <c r="D106" s="74" t="s">
        <v>16</v>
      </c>
      <c r="E106" s="75"/>
      <c r="F106" s="75"/>
      <c r="G106" s="75"/>
      <c r="H106" s="75"/>
      <c r="I106" s="75"/>
      <c r="J106" s="75"/>
      <c r="K106" s="75"/>
      <c r="L106" s="75"/>
      <c r="M106" s="1"/>
    </row>
    <row r="107" spans="1:13" ht="18" customHeight="1">
      <c r="A107" s="1"/>
      <c r="B107" s="77"/>
      <c r="C107" s="77"/>
      <c r="D107" s="14"/>
      <c r="E107" s="14"/>
      <c r="F107" s="15" t="s">
        <v>15</v>
      </c>
      <c r="G107" s="16">
        <f>SUM(G102:G103)</f>
        <v>0</v>
      </c>
      <c r="H107" s="16">
        <f>SUM(H102:H103)</f>
        <v>0</v>
      </c>
      <c r="I107" s="16">
        <f>H107-((H107*5)/100)</f>
        <v>0</v>
      </c>
      <c r="J107" s="16">
        <f>H107-((H107*10)/100)</f>
        <v>0</v>
      </c>
      <c r="K107" s="16">
        <f>H107-((H107*15)/100)</f>
        <v>0</v>
      </c>
      <c r="L107" s="24">
        <f>SUM(L102:L103)</f>
        <v>0</v>
      </c>
      <c r="M107" s="1"/>
    </row>
    <row r="108" spans="1:13">
      <c r="A108" s="1"/>
      <c r="B108" s="77"/>
      <c r="C108" s="77"/>
      <c r="D108" s="7"/>
      <c r="E108" s="7"/>
      <c r="F108" s="7"/>
      <c r="G108" s="7"/>
      <c r="H108" s="7"/>
      <c r="I108" s="7"/>
      <c r="J108" s="7"/>
      <c r="K108" s="7"/>
      <c r="L108" s="7"/>
      <c r="M108" s="1"/>
    </row>
    <row r="109" spans="1:13" ht="0.75" customHeight="1">
      <c r="A109" s="1"/>
      <c r="B109" s="27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</row>
    <row r="110" spans="1:13" ht="3.75" customHeight="1">
      <c r="B110" s="26"/>
      <c r="C110" s="12"/>
      <c r="D110" s="12"/>
      <c r="E110" s="12"/>
      <c r="F110" s="12"/>
      <c r="G110" s="12"/>
      <c r="H110" s="12"/>
      <c r="I110" s="12"/>
      <c r="J110" s="12"/>
      <c r="K110" s="12"/>
      <c r="L110" s="13"/>
    </row>
    <row r="111" spans="1:13" ht="0.75" customHeight="1">
      <c r="A111" s="1"/>
      <c r="B111" s="27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</row>
    <row r="112" spans="1:13" ht="18.75" customHeight="1">
      <c r="A112" s="1"/>
      <c r="B112" s="77"/>
      <c r="C112" s="77"/>
      <c r="D112" s="69" t="s">
        <v>47</v>
      </c>
      <c r="E112" s="69"/>
      <c r="F112" s="69"/>
      <c r="G112" s="71" t="s">
        <v>3</v>
      </c>
      <c r="H112" s="72"/>
      <c r="I112" s="72"/>
      <c r="J112" s="72"/>
      <c r="K112" s="73"/>
      <c r="L112" s="8" t="s">
        <v>7</v>
      </c>
      <c r="M112" s="1"/>
    </row>
    <row r="113" spans="1:13" ht="16.5" customHeight="1">
      <c r="A113" s="1"/>
      <c r="B113" s="77"/>
      <c r="C113" s="77"/>
      <c r="D113" s="70"/>
      <c r="E113" s="70"/>
      <c r="F113" s="70"/>
      <c r="G113" s="17" t="s">
        <v>2</v>
      </c>
      <c r="H113" s="59" t="s">
        <v>514</v>
      </c>
      <c r="I113" s="59" t="s">
        <v>515</v>
      </c>
      <c r="J113" s="59" t="s">
        <v>516</v>
      </c>
      <c r="K113" s="59" t="s">
        <v>517</v>
      </c>
      <c r="L113" s="9" t="s">
        <v>17</v>
      </c>
      <c r="M113" s="1"/>
    </row>
    <row r="114" spans="1:13">
      <c r="A114" s="1"/>
      <c r="B114" s="77"/>
      <c r="C114" s="77"/>
      <c r="D114" s="50" t="s">
        <v>12</v>
      </c>
      <c r="E114" s="50" t="s">
        <v>4</v>
      </c>
      <c r="F114" s="50"/>
      <c r="G114" s="52">
        <v>7100</v>
      </c>
      <c r="H114" s="52">
        <v>5450</v>
      </c>
      <c r="I114" s="52">
        <f>H114-((H114*5)/100)</f>
        <v>5177.5</v>
      </c>
      <c r="J114" s="52">
        <f>H114-((H114*10)/100)</f>
        <v>4905</v>
      </c>
      <c r="K114" s="52">
        <f>H114-((H114*15)/100)</f>
        <v>4632.5</v>
      </c>
      <c r="L114" s="52"/>
      <c r="M114" s="1"/>
    </row>
    <row r="115" spans="1:13">
      <c r="A115" s="1"/>
      <c r="B115" s="77"/>
      <c r="C115" s="77"/>
      <c r="D115" s="22" t="s">
        <v>49</v>
      </c>
      <c r="E115" s="22" t="s">
        <v>46</v>
      </c>
      <c r="F115" s="4"/>
      <c r="G115" s="20">
        <f>G114*L115</f>
        <v>0</v>
      </c>
      <c r="H115" s="20">
        <f>H114*L115</f>
        <v>0</v>
      </c>
      <c r="I115" s="20">
        <f>H115-((H115*5)/100)</f>
        <v>0</v>
      </c>
      <c r="J115" s="20">
        <f>H115-((H115*10)/100)</f>
        <v>0</v>
      </c>
      <c r="K115" s="20">
        <f>H115-((H115*15)/100)</f>
        <v>0</v>
      </c>
      <c r="L115" s="23"/>
      <c r="M115" s="1"/>
    </row>
    <row r="116" spans="1:13">
      <c r="A116" s="1"/>
      <c r="B116" s="77"/>
      <c r="C116" s="77"/>
      <c r="D116" s="22" t="s">
        <v>48</v>
      </c>
      <c r="E116" s="22" t="s">
        <v>1</v>
      </c>
      <c r="F116" s="4"/>
      <c r="G116" s="20">
        <f>L116*G114</f>
        <v>0</v>
      </c>
      <c r="H116" s="20">
        <f>L116*H114</f>
        <v>0</v>
      </c>
      <c r="I116" s="20">
        <f>H116-((H116*5)/100)</f>
        <v>0</v>
      </c>
      <c r="J116" s="20">
        <f>H116-((H116*10)/100)</f>
        <v>0</v>
      </c>
      <c r="K116" s="20">
        <f>H116-((H116*15)/100)</f>
        <v>0</v>
      </c>
      <c r="L116" s="23"/>
      <c r="M116" s="1"/>
    </row>
    <row r="117" spans="1:13">
      <c r="A117" s="1"/>
      <c r="B117" s="77"/>
      <c r="C117" s="77"/>
      <c r="D117" s="22"/>
      <c r="E117" s="22"/>
      <c r="F117" s="4"/>
      <c r="G117" s="20"/>
      <c r="H117" s="20"/>
      <c r="I117" s="20"/>
      <c r="J117" s="20"/>
      <c r="K117" s="20"/>
      <c r="L117" s="23"/>
      <c r="M117" s="1"/>
    </row>
    <row r="118" spans="1:13">
      <c r="A118" s="1"/>
      <c r="B118" s="77"/>
      <c r="C118" s="77"/>
      <c r="D118" s="22"/>
      <c r="E118" s="22"/>
      <c r="F118" s="4"/>
      <c r="G118" s="20"/>
      <c r="H118" s="20"/>
      <c r="I118" s="20"/>
      <c r="J118" s="20"/>
      <c r="K118" s="20"/>
      <c r="L118" s="23"/>
      <c r="M118" s="1"/>
    </row>
    <row r="119" spans="1:13">
      <c r="A119" s="1"/>
      <c r="B119" s="77"/>
      <c r="C119" s="77"/>
      <c r="D119" s="74" t="s">
        <v>16</v>
      </c>
      <c r="E119" s="75"/>
      <c r="F119" s="75"/>
      <c r="G119" s="75"/>
      <c r="H119" s="75"/>
      <c r="I119" s="75"/>
      <c r="J119" s="75"/>
      <c r="K119" s="75"/>
      <c r="L119" s="75"/>
      <c r="M119" s="1"/>
    </row>
    <row r="120" spans="1:13" ht="18" customHeight="1">
      <c r="A120" s="1"/>
      <c r="B120" s="77"/>
      <c r="C120" s="77"/>
      <c r="D120" s="14"/>
      <c r="E120" s="14"/>
      <c r="F120" s="15" t="s">
        <v>15</v>
      </c>
      <c r="G120" s="16">
        <f>SUM(G115:G116)</f>
        <v>0</v>
      </c>
      <c r="H120" s="16">
        <f>SUM(H115:H116)</f>
        <v>0</v>
      </c>
      <c r="I120" s="16">
        <f>H120-((H120*5)/100)</f>
        <v>0</v>
      </c>
      <c r="J120" s="16">
        <f>H120-((H120*10)/100)</f>
        <v>0</v>
      </c>
      <c r="K120" s="16">
        <f>H120-((H120*15)/100)</f>
        <v>0</v>
      </c>
      <c r="L120" s="24">
        <f>SUM(L115:L116)</f>
        <v>0</v>
      </c>
      <c r="M120" s="1"/>
    </row>
    <row r="121" spans="1:13">
      <c r="A121" s="1"/>
      <c r="B121" s="77"/>
      <c r="C121" s="77"/>
      <c r="D121" s="7"/>
      <c r="E121" s="7"/>
      <c r="F121" s="7"/>
      <c r="G121" s="7"/>
      <c r="H121" s="7"/>
      <c r="I121" s="7"/>
      <c r="J121" s="7"/>
      <c r="K121" s="7"/>
      <c r="L121" s="7"/>
      <c r="M121" s="1"/>
    </row>
    <row r="122" spans="1:13" ht="0.75" customHeight="1">
      <c r="A122" s="1"/>
      <c r="B122" s="27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</row>
    <row r="123" spans="1:13" ht="3.75" customHeight="1">
      <c r="B123" s="26"/>
      <c r="C123" s="12"/>
      <c r="D123" s="12"/>
      <c r="E123" s="12"/>
      <c r="F123" s="12"/>
      <c r="G123" s="12"/>
      <c r="H123" s="12"/>
      <c r="I123" s="12"/>
      <c r="J123" s="12"/>
      <c r="K123" s="12"/>
      <c r="L123" s="13"/>
    </row>
    <row r="124" spans="1:13" ht="0.75" customHeight="1">
      <c r="A124" s="1"/>
      <c r="B124" s="27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</row>
    <row r="125" spans="1:13" ht="18.75" customHeight="1">
      <c r="A125" s="1"/>
      <c r="B125" s="77"/>
      <c r="C125" s="77"/>
      <c r="D125" s="69" t="s">
        <v>50</v>
      </c>
      <c r="E125" s="69"/>
      <c r="F125" s="69"/>
      <c r="G125" s="71" t="s">
        <v>3</v>
      </c>
      <c r="H125" s="72"/>
      <c r="I125" s="72"/>
      <c r="J125" s="72"/>
      <c r="K125" s="73"/>
      <c r="L125" s="8" t="s">
        <v>7</v>
      </c>
      <c r="M125" s="1"/>
    </row>
    <row r="126" spans="1:13" ht="16.5" customHeight="1">
      <c r="A126" s="1"/>
      <c r="B126" s="77"/>
      <c r="C126" s="77"/>
      <c r="D126" s="70"/>
      <c r="E126" s="70"/>
      <c r="F126" s="70"/>
      <c r="G126" s="17" t="s">
        <v>2</v>
      </c>
      <c r="H126" s="59" t="s">
        <v>514</v>
      </c>
      <c r="I126" s="59" t="s">
        <v>515</v>
      </c>
      <c r="J126" s="59" t="s">
        <v>516</v>
      </c>
      <c r="K126" s="59" t="s">
        <v>517</v>
      </c>
      <c r="L126" s="9" t="s">
        <v>17</v>
      </c>
      <c r="M126" s="1"/>
    </row>
    <row r="127" spans="1:13">
      <c r="A127" s="1"/>
      <c r="B127" s="77"/>
      <c r="C127" s="77"/>
      <c r="D127" s="50" t="s">
        <v>12</v>
      </c>
      <c r="E127" s="50" t="s">
        <v>4</v>
      </c>
      <c r="F127" s="50"/>
      <c r="G127" s="52">
        <v>8450</v>
      </c>
      <c r="H127" s="52">
        <v>6500</v>
      </c>
      <c r="I127" s="52">
        <f>H127-((H127*5)/100)</f>
        <v>6175</v>
      </c>
      <c r="J127" s="52">
        <f>H127-((H127*10)/100)</f>
        <v>5850</v>
      </c>
      <c r="K127" s="52">
        <f>H127-((H127*15)/100)</f>
        <v>5525</v>
      </c>
      <c r="L127" s="52"/>
      <c r="M127" s="1"/>
    </row>
    <row r="128" spans="1:13">
      <c r="A128" s="1"/>
      <c r="B128" s="77"/>
      <c r="C128" s="77"/>
      <c r="D128" s="22" t="s">
        <v>51</v>
      </c>
      <c r="E128" s="22" t="s">
        <v>46</v>
      </c>
      <c r="F128" s="4"/>
      <c r="G128" s="20">
        <f>G127*L128</f>
        <v>0</v>
      </c>
      <c r="H128" s="20">
        <f>H127*L128</f>
        <v>0</v>
      </c>
      <c r="I128" s="20">
        <f>H128-((H128*5)/100)</f>
        <v>0</v>
      </c>
      <c r="J128" s="20">
        <f>H128-((H128*10)/100)</f>
        <v>0</v>
      </c>
      <c r="K128" s="20">
        <f>H128-((H128*15)/100)</f>
        <v>0</v>
      </c>
      <c r="L128" s="23"/>
      <c r="M128" s="1"/>
    </row>
    <row r="129" spans="1:13">
      <c r="A129" s="1"/>
      <c r="B129" s="77"/>
      <c r="C129" s="77"/>
      <c r="D129" s="22" t="s">
        <v>52</v>
      </c>
      <c r="E129" s="22" t="s">
        <v>1</v>
      </c>
      <c r="F129" s="4"/>
      <c r="G129" s="20">
        <f>L129*G127</f>
        <v>0</v>
      </c>
      <c r="H129" s="20">
        <f>L129*H127</f>
        <v>0</v>
      </c>
      <c r="I129" s="20">
        <f>H129-((H129*5)/100)</f>
        <v>0</v>
      </c>
      <c r="J129" s="20">
        <f>H129-((H129*10)/100)</f>
        <v>0</v>
      </c>
      <c r="K129" s="20">
        <f>H129-((H129*15)/100)</f>
        <v>0</v>
      </c>
      <c r="L129" s="23"/>
      <c r="M129" s="1"/>
    </row>
    <row r="130" spans="1:13">
      <c r="A130" s="1"/>
      <c r="B130" s="77"/>
      <c r="C130" s="77"/>
      <c r="D130" s="22" t="s">
        <v>53</v>
      </c>
      <c r="E130" s="22" t="s">
        <v>62</v>
      </c>
      <c r="F130" s="4"/>
      <c r="G130" s="20">
        <f>L130*G127</f>
        <v>0</v>
      </c>
      <c r="H130" s="20">
        <f>L130*H127</f>
        <v>0</v>
      </c>
      <c r="I130" s="20">
        <f>H130-((H130*5)/100)</f>
        <v>0</v>
      </c>
      <c r="J130" s="20">
        <f>H130-((H130*10)/100)</f>
        <v>0</v>
      </c>
      <c r="K130" s="20">
        <f>H130-((H130*15)/100)</f>
        <v>0</v>
      </c>
      <c r="L130" s="23"/>
      <c r="M130" s="1"/>
    </row>
    <row r="131" spans="1:13">
      <c r="A131" s="1"/>
      <c r="B131" s="77"/>
      <c r="C131" s="77"/>
      <c r="D131" s="22"/>
      <c r="E131" s="22"/>
      <c r="F131" s="4"/>
      <c r="G131" s="20"/>
      <c r="H131" s="20"/>
      <c r="I131" s="20"/>
      <c r="J131" s="20"/>
      <c r="K131" s="20"/>
      <c r="L131" s="23"/>
      <c r="M131" s="1"/>
    </row>
    <row r="132" spans="1:13">
      <c r="A132" s="1"/>
      <c r="B132" s="77"/>
      <c r="C132" s="77"/>
      <c r="D132" s="74" t="s">
        <v>66</v>
      </c>
      <c r="E132" s="75"/>
      <c r="F132" s="75"/>
      <c r="G132" s="75"/>
      <c r="H132" s="75"/>
      <c r="I132" s="75"/>
      <c r="J132" s="75"/>
      <c r="K132" s="75"/>
      <c r="L132" s="75"/>
      <c r="M132" s="1"/>
    </row>
    <row r="133" spans="1:13" ht="18" customHeight="1">
      <c r="A133" s="1"/>
      <c r="B133" s="77"/>
      <c r="C133" s="77"/>
      <c r="D133" s="14"/>
      <c r="E133" s="14"/>
      <c r="F133" s="15" t="s">
        <v>15</v>
      </c>
      <c r="G133" s="16">
        <f>SUM(G128:G130)</f>
        <v>0</v>
      </c>
      <c r="H133" s="16">
        <f>SUM(H128:H130)</f>
        <v>0</v>
      </c>
      <c r="I133" s="16">
        <f>H133-((H133*5)/100)</f>
        <v>0</v>
      </c>
      <c r="J133" s="16">
        <f>H133-((H133*10)/100)</f>
        <v>0</v>
      </c>
      <c r="K133" s="16">
        <f>H133-((H133*15)/100)</f>
        <v>0</v>
      </c>
      <c r="L133" s="24">
        <f>SUM(L128:L130)</f>
        <v>0</v>
      </c>
      <c r="M133" s="1"/>
    </row>
    <row r="134" spans="1:13">
      <c r="A134" s="1"/>
      <c r="B134" s="77"/>
      <c r="C134" s="77"/>
      <c r="D134" s="7"/>
      <c r="E134" s="7"/>
      <c r="F134" s="7"/>
      <c r="G134" s="7"/>
      <c r="H134" s="7"/>
      <c r="I134" s="7"/>
      <c r="J134" s="7"/>
      <c r="K134" s="7"/>
      <c r="L134" s="7"/>
      <c r="M134" s="1"/>
    </row>
    <row r="135" spans="1:13" ht="0.75" customHeight="1">
      <c r="A135" s="1"/>
      <c r="B135" s="27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</row>
    <row r="136" spans="1:13" ht="3.75" customHeight="1">
      <c r="B136" s="26"/>
      <c r="C136" s="12"/>
      <c r="D136" s="12"/>
      <c r="E136" s="12"/>
      <c r="F136" s="12"/>
      <c r="G136" s="12"/>
      <c r="H136" s="12"/>
      <c r="I136" s="12"/>
      <c r="J136" s="12"/>
      <c r="K136" s="12"/>
      <c r="L136" s="13"/>
    </row>
    <row r="137" spans="1:13" ht="0.75" customHeight="1">
      <c r="A137" s="1"/>
      <c r="B137" s="27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</row>
    <row r="138" spans="1:13" ht="18.75" customHeight="1">
      <c r="A138" s="1"/>
      <c r="B138" s="77"/>
      <c r="C138" s="77"/>
      <c r="D138" s="69" t="s">
        <v>54</v>
      </c>
      <c r="E138" s="69"/>
      <c r="F138" s="69"/>
      <c r="G138" s="71" t="s">
        <v>3</v>
      </c>
      <c r="H138" s="72"/>
      <c r="I138" s="72"/>
      <c r="J138" s="72"/>
      <c r="K138" s="73"/>
      <c r="L138" s="8" t="s">
        <v>7</v>
      </c>
      <c r="M138" s="1"/>
    </row>
    <row r="139" spans="1:13" ht="16.5" customHeight="1">
      <c r="A139" s="1"/>
      <c r="B139" s="77"/>
      <c r="C139" s="77"/>
      <c r="D139" s="70"/>
      <c r="E139" s="70"/>
      <c r="F139" s="70"/>
      <c r="G139" s="17" t="s">
        <v>2</v>
      </c>
      <c r="H139" s="59" t="s">
        <v>514</v>
      </c>
      <c r="I139" s="59" t="s">
        <v>515</v>
      </c>
      <c r="J139" s="59" t="s">
        <v>516</v>
      </c>
      <c r="K139" s="59" t="s">
        <v>517</v>
      </c>
      <c r="L139" s="9" t="s">
        <v>17</v>
      </c>
      <c r="M139" s="1"/>
    </row>
    <row r="140" spans="1:13">
      <c r="A140" s="1"/>
      <c r="B140" s="77"/>
      <c r="C140" s="77"/>
      <c r="D140" s="50" t="s">
        <v>12</v>
      </c>
      <c r="E140" s="50" t="s">
        <v>4</v>
      </c>
      <c r="F140" s="50"/>
      <c r="G140" s="52">
        <v>8450</v>
      </c>
      <c r="H140" s="52">
        <v>6500</v>
      </c>
      <c r="I140" s="52">
        <f>H140-((H140*5)/100)</f>
        <v>6175</v>
      </c>
      <c r="J140" s="52">
        <f>H140-((H140*10)/100)</f>
        <v>5850</v>
      </c>
      <c r="K140" s="52">
        <f>H140-((H140*15)/100)</f>
        <v>5525</v>
      </c>
      <c r="L140" s="52"/>
      <c r="M140" s="1"/>
    </row>
    <row r="141" spans="1:13">
      <c r="A141" s="1"/>
      <c r="B141" s="77"/>
      <c r="C141" s="77"/>
      <c r="D141" s="22" t="s">
        <v>55</v>
      </c>
      <c r="E141" s="22" t="s">
        <v>46</v>
      </c>
      <c r="F141" s="4"/>
      <c r="G141" s="20">
        <f>G140*L141</f>
        <v>0</v>
      </c>
      <c r="H141" s="20">
        <f>H140*L141</f>
        <v>0</v>
      </c>
      <c r="I141" s="20">
        <f>H141-((H141*5)/100)</f>
        <v>0</v>
      </c>
      <c r="J141" s="20">
        <f>H141-((H141*10)/100)</f>
        <v>0</v>
      </c>
      <c r="K141" s="20">
        <f>H141-((H141*15)/100)</f>
        <v>0</v>
      </c>
      <c r="L141" s="23"/>
      <c r="M141" s="1"/>
    </row>
    <row r="142" spans="1:13">
      <c r="A142" s="1"/>
      <c r="B142" s="77"/>
      <c r="C142" s="77"/>
      <c r="D142" s="22" t="s">
        <v>56</v>
      </c>
      <c r="E142" s="22" t="s">
        <v>1</v>
      </c>
      <c r="F142" s="4"/>
      <c r="G142" s="20">
        <f>L142*G140</f>
        <v>0</v>
      </c>
      <c r="H142" s="20">
        <f>L142*H140</f>
        <v>0</v>
      </c>
      <c r="I142" s="20">
        <f>H142-((H142*5)/100)</f>
        <v>0</v>
      </c>
      <c r="J142" s="20">
        <f>H142-((H142*10)/100)</f>
        <v>0</v>
      </c>
      <c r="K142" s="20">
        <f>H142-((H142*15)/100)</f>
        <v>0</v>
      </c>
      <c r="L142" s="23"/>
      <c r="M142" s="1"/>
    </row>
    <row r="143" spans="1:13">
      <c r="A143" s="1"/>
      <c r="B143" s="77"/>
      <c r="C143" s="77"/>
      <c r="D143" s="22" t="s">
        <v>57</v>
      </c>
      <c r="E143" s="22" t="s">
        <v>62</v>
      </c>
      <c r="F143" s="4"/>
      <c r="G143" s="20">
        <f>L143*G140</f>
        <v>0</v>
      </c>
      <c r="H143" s="20">
        <f>L143*H140</f>
        <v>0</v>
      </c>
      <c r="I143" s="20">
        <f>H143-((H143*5)/100)</f>
        <v>0</v>
      </c>
      <c r="J143" s="20">
        <f>H143-((H143*10)/100)</f>
        <v>0</v>
      </c>
      <c r="K143" s="20">
        <f>H143-((H143*15)/100)</f>
        <v>0</v>
      </c>
      <c r="L143" s="23"/>
      <c r="M143" s="1"/>
    </row>
    <row r="144" spans="1:13">
      <c r="A144" s="1"/>
      <c r="B144" s="77"/>
      <c r="C144" s="77"/>
      <c r="D144" s="22"/>
      <c r="E144" s="22"/>
      <c r="F144" s="4"/>
      <c r="G144" s="20"/>
      <c r="H144" s="20"/>
      <c r="I144" s="20"/>
      <c r="J144" s="20"/>
      <c r="K144" s="20"/>
      <c r="L144" s="23"/>
      <c r="M144" s="1"/>
    </row>
    <row r="145" spans="1:13">
      <c r="A145" s="1"/>
      <c r="B145" s="77"/>
      <c r="C145" s="77"/>
      <c r="D145" s="74" t="s">
        <v>66</v>
      </c>
      <c r="E145" s="75"/>
      <c r="F145" s="75"/>
      <c r="G145" s="75"/>
      <c r="H145" s="75"/>
      <c r="I145" s="75"/>
      <c r="J145" s="75"/>
      <c r="K145" s="75"/>
      <c r="L145" s="75"/>
      <c r="M145" s="1"/>
    </row>
    <row r="146" spans="1:13" ht="18" customHeight="1">
      <c r="A146" s="1"/>
      <c r="B146" s="77"/>
      <c r="C146" s="77"/>
      <c r="D146" s="14"/>
      <c r="E146" s="14"/>
      <c r="F146" s="15" t="s">
        <v>15</v>
      </c>
      <c r="G146" s="16">
        <f>SUM(G141:G143)</f>
        <v>0</v>
      </c>
      <c r="H146" s="16">
        <f>SUM(H141:H143)</f>
        <v>0</v>
      </c>
      <c r="I146" s="16">
        <f>H146-((H146*5)/100)</f>
        <v>0</v>
      </c>
      <c r="J146" s="16">
        <f>H146-((H146*10)/100)</f>
        <v>0</v>
      </c>
      <c r="K146" s="16">
        <f>H146-((H146*15)/100)</f>
        <v>0</v>
      </c>
      <c r="L146" s="24">
        <f>SUM(L141:L143)</f>
        <v>0</v>
      </c>
      <c r="M146" s="1"/>
    </row>
    <row r="147" spans="1:13">
      <c r="A147" s="1"/>
      <c r="B147" s="77"/>
      <c r="C147" s="77"/>
      <c r="D147" s="7"/>
      <c r="E147" s="7"/>
      <c r="F147" s="7"/>
      <c r="G147" s="7"/>
      <c r="H147" s="7"/>
      <c r="I147" s="7"/>
      <c r="J147" s="7"/>
      <c r="K147" s="7"/>
      <c r="L147" s="7"/>
      <c r="M147" s="1"/>
    </row>
    <row r="148" spans="1:13" ht="0.75" customHeight="1">
      <c r="A148" s="1"/>
      <c r="B148" s="27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</row>
    <row r="149" spans="1:13" ht="3.75" customHeight="1">
      <c r="B149" s="26"/>
      <c r="C149" s="12"/>
      <c r="D149" s="12"/>
      <c r="E149" s="12"/>
      <c r="F149" s="12"/>
      <c r="G149" s="12"/>
      <c r="H149" s="12"/>
      <c r="I149" s="12"/>
      <c r="J149" s="12"/>
      <c r="K149" s="12"/>
      <c r="L149" s="13"/>
    </row>
    <row r="150" spans="1:13" ht="0.75" customHeight="1">
      <c r="A150" s="1"/>
      <c r="B150" s="27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</row>
    <row r="151" spans="1:13" ht="18.75" customHeight="1">
      <c r="A151" s="1"/>
      <c r="B151" s="77"/>
      <c r="C151" s="77"/>
      <c r="D151" s="69" t="s">
        <v>58</v>
      </c>
      <c r="E151" s="69"/>
      <c r="F151" s="69"/>
      <c r="G151" s="71" t="s">
        <v>3</v>
      </c>
      <c r="H151" s="72"/>
      <c r="I151" s="72"/>
      <c r="J151" s="72"/>
      <c r="K151" s="73"/>
      <c r="L151" s="8" t="s">
        <v>7</v>
      </c>
      <c r="M151" s="1"/>
    </row>
    <row r="152" spans="1:13" ht="16.5" customHeight="1">
      <c r="A152" s="1"/>
      <c r="B152" s="77"/>
      <c r="C152" s="77"/>
      <c r="D152" s="70"/>
      <c r="E152" s="70"/>
      <c r="F152" s="70"/>
      <c r="G152" s="17" t="s">
        <v>2</v>
      </c>
      <c r="H152" s="59" t="s">
        <v>514</v>
      </c>
      <c r="I152" s="59" t="s">
        <v>515</v>
      </c>
      <c r="J152" s="59" t="s">
        <v>516</v>
      </c>
      <c r="K152" s="59" t="s">
        <v>517</v>
      </c>
      <c r="L152" s="9" t="s">
        <v>17</v>
      </c>
      <c r="M152" s="1"/>
    </row>
    <row r="153" spans="1:13">
      <c r="A153" s="1"/>
      <c r="B153" s="77"/>
      <c r="C153" s="77"/>
      <c r="D153" s="50" t="s">
        <v>12</v>
      </c>
      <c r="E153" s="50" t="s">
        <v>4</v>
      </c>
      <c r="F153" s="50"/>
      <c r="G153" s="52">
        <v>9300</v>
      </c>
      <c r="H153" s="52">
        <v>7150</v>
      </c>
      <c r="I153" s="52">
        <f>H153-((H153*5)/100)</f>
        <v>6792.5</v>
      </c>
      <c r="J153" s="52">
        <f>H153-((H153*10)/100)</f>
        <v>6435</v>
      </c>
      <c r="K153" s="52">
        <f>H153-((H153*15)/100)</f>
        <v>6077.5</v>
      </c>
      <c r="L153" s="52"/>
      <c r="M153" s="1"/>
    </row>
    <row r="154" spans="1:13">
      <c r="A154" s="1"/>
      <c r="B154" s="77"/>
      <c r="C154" s="77"/>
      <c r="D154" s="22" t="s">
        <v>59</v>
      </c>
      <c r="E154" s="22" t="s">
        <v>46</v>
      </c>
      <c r="F154" s="4"/>
      <c r="G154" s="20">
        <f>G153*L154</f>
        <v>0</v>
      </c>
      <c r="H154" s="20">
        <f>H153*L154</f>
        <v>0</v>
      </c>
      <c r="I154" s="20">
        <f>H154-((H154*5)/100)</f>
        <v>0</v>
      </c>
      <c r="J154" s="20">
        <f>H154-((H154*10)/100)</f>
        <v>0</v>
      </c>
      <c r="K154" s="20">
        <f>H154-((H154*15)/100)</f>
        <v>0</v>
      </c>
      <c r="L154" s="23"/>
      <c r="M154" s="1"/>
    </row>
    <row r="155" spans="1:13">
      <c r="A155" s="1"/>
      <c r="B155" s="77"/>
      <c r="C155" s="77"/>
      <c r="D155" s="22" t="s">
        <v>60</v>
      </c>
      <c r="E155" s="22" t="s">
        <v>1</v>
      </c>
      <c r="F155" s="4"/>
      <c r="G155" s="20">
        <f>L155*G153</f>
        <v>0</v>
      </c>
      <c r="H155" s="20">
        <f>L155*H153</f>
        <v>0</v>
      </c>
      <c r="I155" s="20">
        <f>H155-((H155*5)/100)</f>
        <v>0</v>
      </c>
      <c r="J155" s="20">
        <f>H155-((H155*10)/100)</f>
        <v>0</v>
      </c>
      <c r="K155" s="20">
        <f>H155-((H155*15)/100)</f>
        <v>0</v>
      </c>
      <c r="L155" s="23"/>
      <c r="M155" s="1"/>
    </row>
    <row r="156" spans="1:13">
      <c r="A156" s="1"/>
      <c r="B156" s="77"/>
      <c r="C156" s="77"/>
      <c r="D156" s="22" t="s">
        <v>61</v>
      </c>
      <c r="E156" s="22" t="s">
        <v>62</v>
      </c>
      <c r="F156" s="4"/>
      <c r="G156" s="20">
        <f>L156*G153</f>
        <v>0</v>
      </c>
      <c r="H156" s="20">
        <f>L156*H153</f>
        <v>0</v>
      </c>
      <c r="I156" s="20">
        <f>H156-((H156*5)/100)</f>
        <v>0</v>
      </c>
      <c r="J156" s="20">
        <f>H156-((H156*10)/100)</f>
        <v>0</v>
      </c>
      <c r="K156" s="20">
        <f>H156-((H156*15)/100)</f>
        <v>0</v>
      </c>
      <c r="L156" s="23"/>
      <c r="M156" s="1"/>
    </row>
    <row r="157" spans="1:13">
      <c r="A157" s="1"/>
      <c r="B157" s="77"/>
      <c r="C157" s="77"/>
      <c r="D157" s="22"/>
      <c r="E157" s="22"/>
      <c r="F157" s="4"/>
      <c r="G157" s="20"/>
      <c r="H157" s="20"/>
      <c r="I157" s="20"/>
      <c r="J157" s="20"/>
      <c r="K157" s="20"/>
      <c r="L157" s="23"/>
      <c r="M157" s="1"/>
    </row>
    <row r="158" spans="1:13">
      <c r="A158" s="1"/>
      <c r="B158" s="77"/>
      <c r="C158" s="77"/>
      <c r="D158" s="74" t="s">
        <v>67</v>
      </c>
      <c r="E158" s="75"/>
      <c r="F158" s="75"/>
      <c r="G158" s="75"/>
      <c r="H158" s="75"/>
      <c r="I158" s="75"/>
      <c r="J158" s="75"/>
      <c r="K158" s="75"/>
      <c r="L158" s="75"/>
      <c r="M158" s="1"/>
    </row>
    <row r="159" spans="1:13" ht="18" customHeight="1">
      <c r="A159" s="1"/>
      <c r="B159" s="77"/>
      <c r="C159" s="77"/>
      <c r="D159" s="14"/>
      <c r="E159" s="14"/>
      <c r="F159" s="15" t="s">
        <v>15</v>
      </c>
      <c r="G159" s="16">
        <f>SUM(G154:G156)</f>
        <v>0</v>
      </c>
      <c r="H159" s="16">
        <f>SUM(H154:H156)</f>
        <v>0</v>
      </c>
      <c r="I159" s="16">
        <f>H159-((H159*5)/100)</f>
        <v>0</v>
      </c>
      <c r="J159" s="16">
        <f>H159-((H159*10)/100)</f>
        <v>0</v>
      </c>
      <c r="K159" s="16">
        <f>H159-((H159*15)/100)</f>
        <v>0</v>
      </c>
      <c r="L159" s="24">
        <f>SUM(L154:L156)</f>
        <v>0</v>
      </c>
      <c r="M159" s="1"/>
    </row>
    <row r="160" spans="1:13">
      <c r="A160" s="1"/>
      <c r="B160" s="77"/>
      <c r="C160" s="77"/>
      <c r="D160" s="7"/>
      <c r="E160" s="7"/>
      <c r="F160" s="7"/>
      <c r="G160" s="7"/>
      <c r="H160" s="7"/>
      <c r="I160" s="7"/>
      <c r="J160" s="7"/>
      <c r="K160" s="7"/>
      <c r="L160" s="7"/>
      <c r="M160" s="1"/>
    </row>
    <row r="161" spans="1:13" ht="0.75" customHeight="1">
      <c r="A161" s="1"/>
      <c r="B161" s="27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</row>
    <row r="162" spans="1:13" ht="3.75" customHeight="1">
      <c r="B162" s="26"/>
      <c r="C162" s="12"/>
      <c r="D162" s="12"/>
      <c r="E162" s="12"/>
      <c r="F162" s="12"/>
      <c r="G162" s="12"/>
      <c r="H162" s="12"/>
      <c r="I162" s="12"/>
      <c r="J162" s="12"/>
      <c r="K162" s="12"/>
      <c r="L162" s="13"/>
    </row>
    <row r="163" spans="1:13" ht="0.75" customHeight="1">
      <c r="A163" s="1"/>
      <c r="B163" s="27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</row>
    <row r="164" spans="1:13" ht="18.75" customHeight="1">
      <c r="A164" s="1"/>
      <c r="B164" s="77"/>
      <c r="C164" s="77"/>
      <c r="D164" s="69" t="s">
        <v>68</v>
      </c>
      <c r="E164" s="69"/>
      <c r="F164" s="69"/>
      <c r="G164" s="71" t="s">
        <v>3</v>
      </c>
      <c r="H164" s="72"/>
      <c r="I164" s="72"/>
      <c r="J164" s="72"/>
      <c r="K164" s="73"/>
      <c r="L164" s="8" t="s">
        <v>7</v>
      </c>
      <c r="M164" s="1"/>
    </row>
    <row r="165" spans="1:13" ht="16.5" customHeight="1">
      <c r="A165" s="1"/>
      <c r="B165" s="77"/>
      <c r="C165" s="77"/>
      <c r="D165" s="70"/>
      <c r="E165" s="70"/>
      <c r="F165" s="70"/>
      <c r="G165" s="17" t="s">
        <v>2</v>
      </c>
      <c r="H165" s="59" t="s">
        <v>514</v>
      </c>
      <c r="I165" s="59" t="s">
        <v>515</v>
      </c>
      <c r="J165" s="59" t="s">
        <v>516</v>
      </c>
      <c r="K165" s="59" t="s">
        <v>517</v>
      </c>
      <c r="L165" s="9" t="s">
        <v>17</v>
      </c>
      <c r="M165" s="1"/>
    </row>
    <row r="166" spans="1:13">
      <c r="A166" s="1"/>
      <c r="B166" s="77"/>
      <c r="C166" s="77"/>
      <c r="D166" s="50" t="s">
        <v>12</v>
      </c>
      <c r="E166" s="50" t="s">
        <v>4</v>
      </c>
      <c r="F166" s="50"/>
      <c r="G166" s="52">
        <v>9300</v>
      </c>
      <c r="H166" s="52">
        <v>7150</v>
      </c>
      <c r="I166" s="52">
        <f>H166-((H166*5)/100)</f>
        <v>6792.5</v>
      </c>
      <c r="J166" s="52">
        <f>H166-((H166*10)/100)</f>
        <v>6435</v>
      </c>
      <c r="K166" s="52">
        <f>H166-((H166*15)/100)</f>
        <v>6077.5</v>
      </c>
      <c r="L166" s="52"/>
      <c r="M166" s="1"/>
    </row>
    <row r="167" spans="1:13">
      <c r="A167" s="1"/>
      <c r="B167" s="77"/>
      <c r="C167" s="77"/>
      <c r="D167" s="22" t="s">
        <v>63</v>
      </c>
      <c r="E167" s="22" t="s">
        <v>46</v>
      </c>
      <c r="F167" s="4"/>
      <c r="G167" s="20">
        <f>G166*L167</f>
        <v>0</v>
      </c>
      <c r="H167" s="20">
        <f>H166*L167</f>
        <v>0</v>
      </c>
      <c r="I167" s="20">
        <f>H167-((H167*5)/100)</f>
        <v>0</v>
      </c>
      <c r="J167" s="20">
        <f>H167-((H167*10)/100)</f>
        <v>0</v>
      </c>
      <c r="K167" s="20">
        <f>H167-((H167*15)/100)</f>
        <v>0</v>
      </c>
      <c r="L167" s="23"/>
      <c r="M167" s="1"/>
    </row>
    <row r="168" spans="1:13">
      <c r="A168" s="1"/>
      <c r="B168" s="77"/>
      <c r="C168" s="77"/>
      <c r="D168" s="22" t="s">
        <v>64</v>
      </c>
      <c r="E168" s="22" t="s">
        <v>1</v>
      </c>
      <c r="F168" s="4"/>
      <c r="G168" s="20">
        <f>L168*G166</f>
        <v>0</v>
      </c>
      <c r="H168" s="20">
        <f>L168*H166</f>
        <v>0</v>
      </c>
      <c r="I168" s="20">
        <f>H168-((H168*5)/100)</f>
        <v>0</v>
      </c>
      <c r="J168" s="20">
        <f>H168-((H168*10)/100)</f>
        <v>0</v>
      </c>
      <c r="K168" s="20">
        <f>H168-((H168*15)/100)</f>
        <v>0</v>
      </c>
      <c r="L168" s="23"/>
      <c r="M168" s="1"/>
    </row>
    <row r="169" spans="1:13">
      <c r="A169" s="1"/>
      <c r="B169" s="77"/>
      <c r="C169" s="77"/>
      <c r="D169" s="22" t="s">
        <v>65</v>
      </c>
      <c r="E169" s="22" t="s">
        <v>62</v>
      </c>
      <c r="F169" s="4"/>
      <c r="G169" s="20">
        <f>L169*G166</f>
        <v>0</v>
      </c>
      <c r="H169" s="20">
        <f>L169*H166</f>
        <v>0</v>
      </c>
      <c r="I169" s="20">
        <f>H169-((H169*5)/100)</f>
        <v>0</v>
      </c>
      <c r="J169" s="20">
        <f>H169-((H169*10)/100)</f>
        <v>0</v>
      </c>
      <c r="K169" s="20">
        <f>H169-((H169*15)/100)</f>
        <v>0</v>
      </c>
      <c r="L169" s="23"/>
      <c r="M169" s="1"/>
    </row>
    <row r="170" spans="1:13">
      <c r="A170" s="1"/>
      <c r="B170" s="77"/>
      <c r="C170" s="77"/>
      <c r="D170" s="22"/>
      <c r="E170" s="22"/>
      <c r="F170" s="4"/>
      <c r="G170" s="20"/>
      <c r="H170" s="20"/>
      <c r="I170" s="20"/>
      <c r="J170" s="20"/>
      <c r="K170" s="20"/>
      <c r="L170" s="23"/>
      <c r="M170" s="1"/>
    </row>
    <row r="171" spans="1:13">
      <c r="A171" s="1"/>
      <c r="B171" s="77"/>
      <c r="C171" s="77"/>
      <c r="D171" s="74" t="s">
        <v>67</v>
      </c>
      <c r="E171" s="75"/>
      <c r="F171" s="75"/>
      <c r="G171" s="75"/>
      <c r="H171" s="75"/>
      <c r="I171" s="75"/>
      <c r="J171" s="75"/>
      <c r="K171" s="75"/>
      <c r="L171" s="75"/>
      <c r="M171" s="1"/>
    </row>
    <row r="172" spans="1:13" ht="18" customHeight="1">
      <c r="A172" s="1"/>
      <c r="B172" s="77"/>
      <c r="C172" s="77"/>
      <c r="D172" s="14"/>
      <c r="E172" s="14"/>
      <c r="F172" s="15" t="s">
        <v>15</v>
      </c>
      <c r="G172" s="16">
        <f>SUM(G167:G169)</f>
        <v>0</v>
      </c>
      <c r="H172" s="16">
        <f>SUM(H167:H169)</f>
        <v>0</v>
      </c>
      <c r="I172" s="16">
        <f>H172-((H172*5)/100)</f>
        <v>0</v>
      </c>
      <c r="J172" s="16">
        <f>H172-((H172*10)/100)</f>
        <v>0</v>
      </c>
      <c r="K172" s="16">
        <f>H172-((H172*15)/100)</f>
        <v>0</v>
      </c>
      <c r="L172" s="24">
        <f>SUM(L167:L169)</f>
        <v>0</v>
      </c>
      <c r="M172" s="1"/>
    </row>
    <row r="173" spans="1:13">
      <c r="A173" s="1"/>
      <c r="B173" s="77"/>
      <c r="C173" s="77"/>
      <c r="D173" s="7"/>
      <c r="E173" s="7"/>
      <c r="F173" s="7"/>
      <c r="G173" s="7"/>
      <c r="H173" s="7"/>
      <c r="I173" s="7"/>
      <c r="J173" s="7"/>
      <c r="K173" s="7"/>
      <c r="L173" s="7"/>
      <c r="M173" s="1"/>
    </row>
    <row r="174" spans="1:13" ht="0.75" customHeight="1">
      <c r="A174" s="1"/>
      <c r="B174" s="27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</row>
    <row r="175" spans="1:13" ht="3.75" customHeight="1">
      <c r="B175" s="26"/>
      <c r="C175" s="12"/>
      <c r="D175" s="12"/>
      <c r="E175" s="12"/>
      <c r="F175" s="12"/>
      <c r="G175" s="12"/>
      <c r="H175" s="12"/>
      <c r="I175" s="12"/>
      <c r="J175" s="12"/>
      <c r="K175" s="12"/>
      <c r="L175" s="13"/>
    </row>
    <row r="176" spans="1:13" ht="0.75" customHeight="1">
      <c r="A176" s="1"/>
      <c r="B176" s="27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</row>
    <row r="177" spans="1:13" ht="19.5" customHeight="1">
      <c r="A177" s="1"/>
      <c r="B177" s="77"/>
      <c r="C177" s="77"/>
      <c r="D177" s="69" t="s">
        <v>525</v>
      </c>
      <c r="E177" s="69"/>
      <c r="F177" s="69"/>
      <c r="G177" s="71" t="s">
        <v>3</v>
      </c>
      <c r="H177" s="72"/>
      <c r="I177" s="72"/>
      <c r="J177" s="72"/>
      <c r="K177" s="73"/>
      <c r="L177" s="8" t="s">
        <v>7</v>
      </c>
      <c r="M177" s="1"/>
    </row>
    <row r="178" spans="1:13" ht="17.25" customHeight="1">
      <c r="A178" s="1"/>
      <c r="B178" s="77"/>
      <c r="C178" s="77"/>
      <c r="D178" s="70"/>
      <c r="E178" s="70"/>
      <c r="F178" s="70"/>
      <c r="G178" s="17" t="s">
        <v>2</v>
      </c>
      <c r="H178" s="59" t="s">
        <v>514</v>
      </c>
      <c r="I178" s="59" t="s">
        <v>515</v>
      </c>
      <c r="J178" s="59" t="s">
        <v>516</v>
      </c>
      <c r="K178" s="59" t="s">
        <v>517</v>
      </c>
      <c r="L178" s="9" t="s">
        <v>17</v>
      </c>
      <c r="M178" s="1"/>
    </row>
    <row r="179" spans="1:13" ht="16.5" customHeight="1">
      <c r="A179" s="1"/>
      <c r="B179" s="77"/>
      <c r="C179" s="77"/>
      <c r="D179" s="50" t="s">
        <v>12</v>
      </c>
      <c r="E179" s="50" t="s">
        <v>4</v>
      </c>
      <c r="F179" s="50"/>
      <c r="G179" s="52">
        <v>17750</v>
      </c>
      <c r="H179" s="52">
        <v>13650</v>
      </c>
      <c r="I179" s="52">
        <f>H179-((H179*5)/100)</f>
        <v>12967.5</v>
      </c>
      <c r="J179" s="52">
        <f>H179-((H179*10)/100)</f>
        <v>12285</v>
      </c>
      <c r="K179" s="52">
        <f>H179-((H179*15)/100)</f>
        <v>11602.5</v>
      </c>
      <c r="L179" s="52"/>
      <c r="M179" s="1"/>
    </row>
    <row r="180" spans="1:13" ht="16.5" customHeight="1">
      <c r="A180" s="1"/>
      <c r="B180" s="77"/>
      <c r="C180" s="77"/>
      <c r="D180" s="22" t="s">
        <v>69</v>
      </c>
      <c r="E180" s="22" t="s">
        <v>0</v>
      </c>
      <c r="F180" s="4"/>
      <c r="G180" s="20">
        <f>G179*L180</f>
        <v>0</v>
      </c>
      <c r="H180" s="20">
        <f>H179*L180</f>
        <v>0</v>
      </c>
      <c r="I180" s="20">
        <f>H180-((H180*5)/100)</f>
        <v>0</v>
      </c>
      <c r="J180" s="20">
        <f>H180-((H180*10)/100)</f>
        <v>0</v>
      </c>
      <c r="K180" s="20">
        <f>H180-((H180*15)/100)</f>
        <v>0</v>
      </c>
      <c r="L180" s="23"/>
      <c r="M180" s="1"/>
    </row>
    <row r="181" spans="1:13" ht="17.25" customHeight="1">
      <c r="A181" s="1"/>
      <c r="B181" s="77"/>
      <c r="C181" s="77"/>
      <c r="D181" s="22" t="s">
        <v>70</v>
      </c>
      <c r="E181" s="22" t="s">
        <v>1</v>
      </c>
      <c r="F181" s="4"/>
      <c r="G181" s="20">
        <f>L181*G179</f>
        <v>0</v>
      </c>
      <c r="H181" s="20">
        <f>L181*H179</f>
        <v>0</v>
      </c>
      <c r="I181" s="20">
        <f>H181-((H181*5)/100)</f>
        <v>0</v>
      </c>
      <c r="J181" s="20">
        <f>H181-((H181*10)/100)</f>
        <v>0</v>
      </c>
      <c r="K181" s="20">
        <f>H181-((H181*15)/100)</f>
        <v>0</v>
      </c>
      <c r="L181" s="23"/>
      <c r="M181" s="1"/>
    </row>
    <row r="182" spans="1:13" ht="18" customHeight="1">
      <c r="A182" s="1"/>
      <c r="B182" s="77"/>
      <c r="C182" s="77"/>
      <c r="D182" s="22" t="s">
        <v>71</v>
      </c>
      <c r="E182" s="22" t="s">
        <v>62</v>
      </c>
      <c r="F182" s="4"/>
      <c r="G182" s="20">
        <f>L182*G179</f>
        <v>0</v>
      </c>
      <c r="H182" s="20">
        <f>L182*H179</f>
        <v>0</v>
      </c>
      <c r="I182" s="20">
        <f>H182-((H182*5)/100)</f>
        <v>0</v>
      </c>
      <c r="J182" s="20">
        <f>H182-((H182*10)/100)</f>
        <v>0</v>
      </c>
      <c r="K182" s="20">
        <f>H182-((H182*15)/100)</f>
        <v>0</v>
      </c>
      <c r="L182" s="23"/>
      <c r="M182" s="1"/>
    </row>
    <row r="183" spans="1:13" ht="18" customHeight="1">
      <c r="A183" s="1"/>
      <c r="B183" s="77"/>
      <c r="C183" s="77"/>
      <c r="D183" s="22"/>
      <c r="E183" s="22"/>
      <c r="F183" s="4"/>
      <c r="G183" s="20"/>
      <c r="H183" s="20"/>
      <c r="I183" s="20"/>
      <c r="J183" s="20"/>
      <c r="K183" s="20"/>
      <c r="L183" s="23"/>
      <c r="M183" s="1"/>
    </row>
    <row r="184" spans="1:13" ht="18" customHeight="1">
      <c r="A184" s="1"/>
      <c r="B184" s="77"/>
      <c r="C184" s="77"/>
      <c r="D184" s="74" t="s">
        <v>16</v>
      </c>
      <c r="E184" s="75"/>
      <c r="F184" s="75"/>
      <c r="G184" s="75"/>
      <c r="H184" s="75"/>
      <c r="I184" s="75"/>
      <c r="J184" s="75"/>
      <c r="K184" s="75"/>
      <c r="L184" s="75"/>
      <c r="M184" s="1"/>
    </row>
    <row r="185" spans="1:13" ht="18" customHeight="1">
      <c r="A185" s="1"/>
      <c r="B185" s="77"/>
      <c r="C185" s="77"/>
      <c r="D185" s="14"/>
      <c r="E185" s="14"/>
      <c r="F185" s="15" t="s">
        <v>15</v>
      </c>
      <c r="G185" s="16">
        <f>SUM(G180:G182)</f>
        <v>0</v>
      </c>
      <c r="H185" s="16">
        <f>SUM(H180:H182)</f>
        <v>0</v>
      </c>
      <c r="I185" s="16">
        <f>H185-((H185*5)/100)</f>
        <v>0</v>
      </c>
      <c r="J185" s="16">
        <f>H185-((H185*10)/100)</f>
        <v>0</v>
      </c>
      <c r="K185" s="16">
        <f>H185-((H185*15)/100)</f>
        <v>0</v>
      </c>
      <c r="L185" s="24">
        <f>SUM(L180:L182)</f>
        <v>0</v>
      </c>
      <c r="M185" s="1"/>
    </row>
    <row r="186" spans="1:13">
      <c r="A186" s="1"/>
      <c r="B186" s="77"/>
      <c r="C186" s="77"/>
      <c r="D186" s="7"/>
      <c r="E186" s="7"/>
      <c r="F186" s="7"/>
      <c r="G186" s="7"/>
      <c r="H186" s="7"/>
      <c r="I186" s="7"/>
      <c r="J186" s="7"/>
      <c r="K186" s="7"/>
      <c r="L186" s="7"/>
      <c r="M186" s="1"/>
    </row>
    <row r="187" spans="1:13" ht="0.75" customHeight="1">
      <c r="A187" s="1"/>
      <c r="B187" s="27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</row>
    <row r="188" spans="1:13" ht="3.75" customHeight="1">
      <c r="B188" s="26"/>
      <c r="C188" s="12"/>
      <c r="D188" s="12"/>
      <c r="E188" s="12"/>
      <c r="F188" s="12"/>
      <c r="G188" s="12"/>
      <c r="H188" s="12"/>
      <c r="I188" s="12"/>
      <c r="J188" s="12"/>
      <c r="K188" s="12"/>
      <c r="L188" s="13"/>
    </row>
    <row r="189" spans="1:13" ht="0.75" customHeight="1">
      <c r="A189" s="1"/>
      <c r="B189" s="27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</row>
    <row r="190" spans="1:13" ht="19.5" customHeight="1">
      <c r="A190" s="1"/>
      <c r="B190" s="77"/>
      <c r="C190" s="77"/>
      <c r="D190" s="69" t="s">
        <v>75</v>
      </c>
      <c r="E190" s="69"/>
      <c r="F190" s="69"/>
      <c r="G190" s="71" t="s">
        <v>3</v>
      </c>
      <c r="H190" s="72"/>
      <c r="I190" s="72"/>
      <c r="J190" s="72"/>
      <c r="K190" s="73"/>
      <c r="L190" s="8" t="s">
        <v>7</v>
      </c>
      <c r="M190" s="1"/>
    </row>
    <row r="191" spans="1:13" ht="17.25" customHeight="1">
      <c r="A191" s="1"/>
      <c r="B191" s="77"/>
      <c r="C191" s="77"/>
      <c r="D191" s="70"/>
      <c r="E191" s="70"/>
      <c r="F191" s="70"/>
      <c r="G191" s="17" t="s">
        <v>2</v>
      </c>
      <c r="H191" s="59" t="s">
        <v>514</v>
      </c>
      <c r="I191" s="59" t="s">
        <v>515</v>
      </c>
      <c r="J191" s="59" t="s">
        <v>516</v>
      </c>
      <c r="K191" s="59" t="s">
        <v>517</v>
      </c>
      <c r="L191" s="9" t="s">
        <v>17</v>
      </c>
      <c r="M191" s="1"/>
    </row>
    <row r="192" spans="1:13">
      <c r="A192" s="1"/>
      <c r="B192" s="77"/>
      <c r="C192" s="77"/>
      <c r="D192" s="50" t="s">
        <v>12</v>
      </c>
      <c r="E192" s="50" t="s">
        <v>4</v>
      </c>
      <c r="F192" s="50"/>
      <c r="G192" s="52">
        <v>17750</v>
      </c>
      <c r="H192" s="52">
        <v>13650</v>
      </c>
      <c r="I192" s="52">
        <f>H192-((H192*5)/100)</f>
        <v>12967.5</v>
      </c>
      <c r="J192" s="52">
        <f>H192-((H192*10)/100)</f>
        <v>12285</v>
      </c>
      <c r="K192" s="52">
        <f>H192-((H192*15)/100)</f>
        <v>11602.5</v>
      </c>
      <c r="L192" s="52"/>
      <c r="M192" s="1"/>
    </row>
    <row r="193" spans="1:13">
      <c r="A193" s="1"/>
      <c r="B193" s="77"/>
      <c r="C193" s="77"/>
      <c r="D193" s="22" t="s">
        <v>72</v>
      </c>
      <c r="E193" s="22" t="s">
        <v>0</v>
      </c>
      <c r="F193" s="4"/>
      <c r="G193" s="20">
        <f>G192*L193</f>
        <v>0</v>
      </c>
      <c r="H193" s="20">
        <f>H192*L193</f>
        <v>0</v>
      </c>
      <c r="I193" s="20">
        <f>H193-((H193*5)/100)</f>
        <v>0</v>
      </c>
      <c r="J193" s="20">
        <f>H193-((H193*10)/100)</f>
        <v>0</v>
      </c>
      <c r="K193" s="20">
        <f>H193-((H193*15)/100)</f>
        <v>0</v>
      </c>
      <c r="L193" s="23"/>
      <c r="M193" s="1"/>
    </row>
    <row r="194" spans="1:13">
      <c r="A194" s="1"/>
      <c r="B194" s="77"/>
      <c r="C194" s="77"/>
      <c r="D194" s="22" t="s">
        <v>73</v>
      </c>
      <c r="E194" s="22" t="s">
        <v>1</v>
      </c>
      <c r="F194" s="4"/>
      <c r="G194" s="20">
        <f>L194*G192</f>
        <v>0</v>
      </c>
      <c r="H194" s="20">
        <f>L194*H192</f>
        <v>0</v>
      </c>
      <c r="I194" s="20">
        <f>H194-((H194*5)/100)</f>
        <v>0</v>
      </c>
      <c r="J194" s="20">
        <f>H194-((H194*10)/100)</f>
        <v>0</v>
      </c>
      <c r="K194" s="20">
        <f>H194-((H194*15)/100)</f>
        <v>0</v>
      </c>
      <c r="L194" s="23"/>
      <c r="M194" s="1"/>
    </row>
    <row r="195" spans="1:13">
      <c r="A195" s="1"/>
      <c r="B195" s="77"/>
      <c r="C195" s="77"/>
      <c r="D195" s="22" t="s">
        <v>74</v>
      </c>
      <c r="E195" s="22" t="s">
        <v>62</v>
      </c>
      <c r="F195" s="4"/>
      <c r="G195" s="20">
        <f>L195*G192</f>
        <v>0</v>
      </c>
      <c r="H195" s="20">
        <f>L195*H192</f>
        <v>0</v>
      </c>
      <c r="I195" s="20">
        <f>H195-((H195*5)/100)</f>
        <v>0</v>
      </c>
      <c r="J195" s="20">
        <f>H195-((H195*10)/100)</f>
        <v>0</v>
      </c>
      <c r="K195" s="20">
        <f>H195-((H195*15)/100)</f>
        <v>0</v>
      </c>
      <c r="L195" s="23"/>
      <c r="M195" s="1"/>
    </row>
    <row r="196" spans="1:13">
      <c r="A196" s="1"/>
      <c r="B196" s="77"/>
      <c r="C196" s="77"/>
      <c r="D196" s="22"/>
      <c r="E196" s="22"/>
      <c r="F196" s="4"/>
      <c r="G196" s="20"/>
      <c r="H196" s="20"/>
      <c r="I196" s="20"/>
      <c r="J196" s="20"/>
      <c r="K196" s="20"/>
      <c r="L196" s="23"/>
      <c r="M196" s="1"/>
    </row>
    <row r="197" spans="1:13">
      <c r="A197" s="1"/>
      <c r="B197" s="77"/>
      <c r="C197" s="77"/>
      <c r="D197" s="74" t="s">
        <v>16</v>
      </c>
      <c r="E197" s="75"/>
      <c r="F197" s="75"/>
      <c r="G197" s="75"/>
      <c r="H197" s="75"/>
      <c r="I197" s="75"/>
      <c r="J197" s="75"/>
      <c r="K197" s="75"/>
      <c r="L197" s="75"/>
      <c r="M197" s="1"/>
    </row>
    <row r="198" spans="1:13" ht="18" customHeight="1">
      <c r="A198" s="1"/>
      <c r="B198" s="77"/>
      <c r="C198" s="77"/>
      <c r="D198" s="14"/>
      <c r="E198" s="14"/>
      <c r="F198" s="15" t="s">
        <v>15</v>
      </c>
      <c r="G198" s="16">
        <f>SUM(G193:G195)</f>
        <v>0</v>
      </c>
      <c r="H198" s="16">
        <f>SUM(H193:H195)</f>
        <v>0</v>
      </c>
      <c r="I198" s="16">
        <f>H198-((H198*5)/100)</f>
        <v>0</v>
      </c>
      <c r="J198" s="16">
        <f>H198-((H198*10)/100)</f>
        <v>0</v>
      </c>
      <c r="K198" s="16">
        <f>H198-((H198*15)/100)</f>
        <v>0</v>
      </c>
      <c r="L198" s="24">
        <f>SUM(L193:L195)</f>
        <v>0</v>
      </c>
      <c r="M198" s="1"/>
    </row>
    <row r="199" spans="1:13">
      <c r="A199" s="1"/>
      <c r="B199" s="77"/>
      <c r="C199" s="77"/>
      <c r="D199" s="7"/>
      <c r="E199" s="7"/>
      <c r="F199" s="7"/>
      <c r="G199" s="7"/>
      <c r="H199" s="7"/>
      <c r="I199" s="7"/>
      <c r="J199" s="7"/>
      <c r="K199" s="7"/>
      <c r="L199" s="7"/>
      <c r="M199" s="1"/>
    </row>
    <row r="200" spans="1:13" ht="0.75" customHeight="1">
      <c r="A200" s="1"/>
      <c r="B200" s="27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</row>
    <row r="201" spans="1:13" ht="3.75" customHeight="1">
      <c r="B201" s="26"/>
      <c r="C201" s="12"/>
      <c r="D201" s="12"/>
      <c r="E201" s="12"/>
      <c r="F201" s="12"/>
      <c r="G201" s="12"/>
      <c r="H201" s="12"/>
      <c r="I201" s="12"/>
      <c r="J201" s="12"/>
      <c r="K201" s="12"/>
      <c r="L201" s="13"/>
    </row>
    <row r="202" spans="1:13" ht="0.75" customHeight="1">
      <c r="A202" s="1"/>
      <c r="B202" s="27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</row>
    <row r="203" spans="1:13" ht="0.75" customHeight="1">
      <c r="A203" s="1"/>
      <c r="B203" s="27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</row>
    <row r="204" spans="1:13" ht="3.75" customHeight="1">
      <c r="B204" s="26"/>
      <c r="C204" s="12"/>
      <c r="D204" s="12"/>
      <c r="E204" s="12"/>
      <c r="F204" s="12"/>
      <c r="G204" s="12"/>
      <c r="H204" s="12"/>
      <c r="I204" s="12"/>
      <c r="J204" s="12"/>
      <c r="K204" s="12"/>
      <c r="L204" s="13"/>
    </row>
    <row r="205" spans="1:13" ht="0.75" customHeight="1">
      <c r="A205" s="1"/>
      <c r="B205" s="27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</row>
    <row r="206" spans="1:13" ht="19.5" customHeight="1">
      <c r="A206" s="1"/>
      <c r="B206" s="77"/>
      <c r="C206" s="77"/>
      <c r="D206" s="69" t="s">
        <v>76</v>
      </c>
      <c r="E206" s="69"/>
      <c r="F206" s="69"/>
      <c r="G206" s="71" t="s">
        <v>3</v>
      </c>
      <c r="H206" s="72"/>
      <c r="I206" s="72"/>
      <c r="J206" s="72"/>
      <c r="K206" s="73"/>
      <c r="L206" s="8" t="s">
        <v>7</v>
      </c>
      <c r="M206" s="1"/>
    </row>
    <row r="207" spans="1:13" ht="17.25" customHeight="1">
      <c r="A207" s="1"/>
      <c r="B207" s="77"/>
      <c r="C207" s="77"/>
      <c r="D207" s="70"/>
      <c r="E207" s="70"/>
      <c r="F207" s="70"/>
      <c r="G207" s="17" t="s">
        <v>2</v>
      </c>
      <c r="H207" s="59" t="s">
        <v>514</v>
      </c>
      <c r="I207" s="59" t="s">
        <v>515</v>
      </c>
      <c r="J207" s="59" t="s">
        <v>516</v>
      </c>
      <c r="K207" s="66" t="s">
        <v>524</v>
      </c>
      <c r="L207" s="9" t="s">
        <v>17</v>
      </c>
      <c r="M207" s="1"/>
    </row>
    <row r="208" spans="1:13">
      <c r="A208" s="1"/>
      <c r="B208" s="77"/>
      <c r="C208" s="77"/>
      <c r="D208" s="50" t="s">
        <v>12</v>
      </c>
      <c r="E208" s="50" t="s">
        <v>4</v>
      </c>
      <c r="F208" s="50"/>
      <c r="G208" s="52">
        <v>18600</v>
      </c>
      <c r="H208" s="52">
        <v>14300</v>
      </c>
      <c r="I208" s="52">
        <f>H208-((H208*5)/100)</f>
        <v>13585</v>
      </c>
      <c r="J208" s="52">
        <f>H208-((H208*10)/100)</f>
        <v>12870</v>
      </c>
      <c r="K208" s="52">
        <f>H208-((H208*15)/100)</f>
        <v>12155</v>
      </c>
      <c r="L208" s="52"/>
      <c r="M208" s="1"/>
    </row>
    <row r="209" spans="1:13">
      <c r="A209" s="1"/>
      <c r="B209" s="77"/>
      <c r="C209" s="77"/>
      <c r="D209" s="22" t="s">
        <v>78</v>
      </c>
      <c r="E209" s="22" t="s">
        <v>46</v>
      </c>
      <c r="F209" s="4"/>
      <c r="G209" s="20">
        <f>G208*L209</f>
        <v>0</v>
      </c>
      <c r="H209" s="20">
        <f>H208*L209</f>
        <v>0</v>
      </c>
      <c r="I209" s="20">
        <f>H209-((H209*5)/100)</f>
        <v>0</v>
      </c>
      <c r="J209" s="20">
        <f>H209-((H209*10)/100)</f>
        <v>0</v>
      </c>
      <c r="K209" s="20">
        <f>H209-((H209*15)/100)</f>
        <v>0</v>
      </c>
      <c r="L209" s="23"/>
      <c r="M209" s="1"/>
    </row>
    <row r="210" spans="1:13">
      <c r="A210" s="1"/>
      <c r="B210" s="77"/>
      <c r="C210" s="77"/>
      <c r="D210" s="22" t="s">
        <v>79</v>
      </c>
      <c r="E210" s="22" t="s">
        <v>1</v>
      </c>
      <c r="F210" s="4"/>
      <c r="G210" s="20">
        <f>L210*G208</f>
        <v>0</v>
      </c>
      <c r="H210" s="20">
        <f>L210*H208</f>
        <v>0</v>
      </c>
      <c r="I210" s="20">
        <f>H210-((H210*5)/100)</f>
        <v>0</v>
      </c>
      <c r="J210" s="20">
        <f>H210-((H210*10)/100)</f>
        <v>0</v>
      </c>
      <c r="K210" s="20">
        <f>H210-((H210*15)/100)</f>
        <v>0</v>
      </c>
      <c r="L210" s="23"/>
      <c r="M210" s="1"/>
    </row>
    <row r="211" spans="1:13">
      <c r="A211" s="1"/>
      <c r="B211" s="77"/>
      <c r="C211" s="77"/>
      <c r="D211" s="22"/>
      <c r="E211" s="22"/>
      <c r="F211" s="4"/>
      <c r="G211" s="20"/>
      <c r="H211" s="20"/>
      <c r="I211" s="20"/>
      <c r="J211" s="20"/>
      <c r="K211" s="20"/>
      <c r="L211" s="23"/>
      <c r="M211" s="1"/>
    </row>
    <row r="212" spans="1:13">
      <c r="A212" s="1"/>
      <c r="B212" s="77"/>
      <c r="C212" s="77"/>
      <c r="D212" s="22"/>
      <c r="E212" s="22"/>
      <c r="F212" s="4"/>
      <c r="G212" s="20"/>
      <c r="H212" s="20"/>
      <c r="I212" s="20"/>
      <c r="J212" s="20"/>
      <c r="K212" s="20"/>
      <c r="L212" s="23"/>
      <c r="M212" s="1"/>
    </row>
    <row r="213" spans="1:13">
      <c r="A213" s="1"/>
      <c r="B213" s="77"/>
      <c r="C213" s="77"/>
      <c r="D213" s="74" t="s">
        <v>16</v>
      </c>
      <c r="E213" s="75"/>
      <c r="F213" s="75"/>
      <c r="G213" s="75"/>
      <c r="H213" s="75"/>
      <c r="I213" s="75"/>
      <c r="J213" s="75"/>
      <c r="K213" s="75"/>
      <c r="L213" s="75"/>
      <c r="M213" s="1"/>
    </row>
    <row r="214" spans="1:13" ht="18" customHeight="1">
      <c r="A214" s="1"/>
      <c r="B214" s="77"/>
      <c r="C214" s="77"/>
      <c r="D214" s="14"/>
      <c r="E214" s="14"/>
      <c r="F214" s="15" t="s">
        <v>15</v>
      </c>
      <c r="G214" s="16">
        <f>SUM(G209:G210)</f>
        <v>0</v>
      </c>
      <c r="H214" s="16">
        <f>SUM(H209:H210)</f>
        <v>0</v>
      </c>
      <c r="I214" s="16">
        <f>H214-((H214*5)/100)</f>
        <v>0</v>
      </c>
      <c r="J214" s="16">
        <f>H214-((H214*10)/100)</f>
        <v>0</v>
      </c>
      <c r="K214" s="16">
        <f>H214-((H214*15)/100)</f>
        <v>0</v>
      </c>
      <c r="L214" s="24">
        <f>SUM(L209:L210)</f>
        <v>0</v>
      </c>
      <c r="M214" s="1"/>
    </row>
    <row r="215" spans="1:13">
      <c r="A215" s="1"/>
      <c r="B215" s="77"/>
      <c r="C215" s="77"/>
      <c r="D215" s="7"/>
      <c r="E215" s="7"/>
      <c r="F215" s="7"/>
      <c r="G215" s="7"/>
      <c r="H215" s="7"/>
      <c r="I215" s="7"/>
      <c r="J215" s="7"/>
      <c r="K215" s="7"/>
      <c r="L215" s="7"/>
      <c r="M215" s="1"/>
    </row>
    <row r="216" spans="1:13" ht="0.75" customHeight="1">
      <c r="A216" s="1"/>
      <c r="B216" s="27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</row>
    <row r="217" spans="1:13" ht="3.75" customHeight="1">
      <c r="B217" s="26"/>
      <c r="C217" s="12"/>
      <c r="D217" s="12"/>
      <c r="E217" s="12"/>
      <c r="F217" s="12"/>
      <c r="G217" s="12"/>
      <c r="H217" s="12"/>
      <c r="I217" s="12"/>
      <c r="J217" s="12"/>
      <c r="K217" s="12"/>
      <c r="L217" s="13"/>
    </row>
    <row r="218" spans="1:13" ht="0.75" customHeight="1">
      <c r="A218" s="1"/>
      <c r="B218" s="27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</row>
    <row r="219" spans="1:13" ht="19.5" customHeight="1">
      <c r="A219" s="1"/>
      <c r="B219" s="77"/>
      <c r="C219" s="77"/>
      <c r="D219" s="69" t="s">
        <v>77</v>
      </c>
      <c r="E219" s="69"/>
      <c r="F219" s="69"/>
      <c r="G219" s="71" t="s">
        <v>3</v>
      </c>
      <c r="H219" s="72"/>
      <c r="I219" s="72"/>
      <c r="J219" s="72"/>
      <c r="K219" s="73"/>
      <c r="L219" s="8" t="s">
        <v>7</v>
      </c>
      <c r="M219" s="1"/>
    </row>
    <row r="220" spans="1:13" ht="17.25" customHeight="1">
      <c r="A220" s="1"/>
      <c r="B220" s="77"/>
      <c r="C220" s="77"/>
      <c r="D220" s="70"/>
      <c r="E220" s="70"/>
      <c r="F220" s="70"/>
      <c r="G220" s="17" t="s">
        <v>2</v>
      </c>
      <c r="H220" s="59" t="s">
        <v>514</v>
      </c>
      <c r="I220" s="59" t="s">
        <v>515</v>
      </c>
      <c r="J220" s="59" t="s">
        <v>516</v>
      </c>
      <c r="K220" s="66" t="s">
        <v>524</v>
      </c>
      <c r="L220" s="9" t="s">
        <v>17</v>
      </c>
      <c r="M220" s="1"/>
    </row>
    <row r="221" spans="1:13">
      <c r="A221" s="1"/>
      <c r="B221" s="77"/>
      <c r="C221" s="77"/>
      <c r="D221" s="50" t="s">
        <v>12</v>
      </c>
      <c r="E221" s="50" t="s">
        <v>4</v>
      </c>
      <c r="F221" s="50"/>
      <c r="G221" s="52">
        <v>18600</v>
      </c>
      <c r="H221" s="52">
        <v>14300</v>
      </c>
      <c r="I221" s="52">
        <f>H221-((H221*5)/100)</f>
        <v>13585</v>
      </c>
      <c r="J221" s="52">
        <f>H221-((H221*10)/100)</f>
        <v>12870</v>
      </c>
      <c r="K221" s="52">
        <f>H221-((H221*15)/100)</f>
        <v>12155</v>
      </c>
      <c r="L221" s="52"/>
      <c r="M221" s="1"/>
    </row>
    <row r="222" spans="1:13">
      <c r="A222" s="1"/>
      <c r="B222" s="77"/>
      <c r="C222" s="77"/>
      <c r="D222" s="22" t="s">
        <v>243</v>
      </c>
      <c r="E222" s="22" t="s">
        <v>46</v>
      </c>
      <c r="F222" s="4"/>
      <c r="G222" s="20">
        <f>G221*L222</f>
        <v>0</v>
      </c>
      <c r="H222" s="20">
        <f>H221*L222</f>
        <v>0</v>
      </c>
      <c r="I222" s="20">
        <f>H222-((H222*5)/100)</f>
        <v>0</v>
      </c>
      <c r="J222" s="20">
        <f>H222-((H222*10)/100)</f>
        <v>0</v>
      </c>
      <c r="K222" s="20">
        <f>H222-((H222*15)/100)</f>
        <v>0</v>
      </c>
      <c r="L222" s="23"/>
      <c r="M222" s="1"/>
    </row>
    <row r="223" spans="1:13">
      <c r="A223" s="1"/>
      <c r="B223" s="77"/>
      <c r="C223" s="77"/>
      <c r="D223" s="22" t="s">
        <v>244</v>
      </c>
      <c r="E223" s="22" t="s">
        <v>1</v>
      </c>
      <c r="F223" s="4"/>
      <c r="G223" s="20">
        <f>L223*G221</f>
        <v>0</v>
      </c>
      <c r="H223" s="20">
        <f>L223*H221</f>
        <v>0</v>
      </c>
      <c r="I223" s="20">
        <f>H223-((H223*5)/100)</f>
        <v>0</v>
      </c>
      <c r="J223" s="20">
        <f>H223-((H223*10)/100)</f>
        <v>0</v>
      </c>
      <c r="K223" s="20">
        <f>H223-((H223*15)/100)</f>
        <v>0</v>
      </c>
      <c r="L223" s="23"/>
      <c r="M223" s="1"/>
    </row>
    <row r="224" spans="1:13">
      <c r="A224" s="1"/>
      <c r="B224" s="77"/>
      <c r="C224" s="77"/>
      <c r="D224" s="22"/>
      <c r="E224" s="22"/>
      <c r="F224" s="4"/>
      <c r="G224" s="20"/>
      <c r="H224" s="20"/>
      <c r="I224" s="20"/>
      <c r="J224" s="20"/>
      <c r="K224" s="20"/>
      <c r="L224" s="23"/>
      <c r="M224" s="1"/>
    </row>
    <row r="225" spans="1:13">
      <c r="A225" s="1"/>
      <c r="B225" s="77"/>
      <c r="C225" s="77"/>
      <c r="D225" s="22"/>
      <c r="E225" s="22"/>
      <c r="F225" s="4"/>
      <c r="G225" s="20"/>
      <c r="H225" s="20"/>
      <c r="I225" s="20"/>
      <c r="J225" s="20"/>
      <c r="K225" s="20"/>
      <c r="L225" s="23"/>
      <c r="M225" s="1"/>
    </row>
    <row r="226" spans="1:13">
      <c r="A226" s="1"/>
      <c r="B226" s="77"/>
      <c r="C226" s="77"/>
      <c r="D226" s="74" t="s">
        <v>16</v>
      </c>
      <c r="E226" s="75"/>
      <c r="F226" s="75"/>
      <c r="G226" s="75"/>
      <c r="H226" s="75"/>
      <c r="I226" s="75"/>
      <c r="J226" s="75"/>
      <c r="K226" s="75"/>
      <c r="L226" s="75"/>
      <c r="M226" s="1"/>
    </row>
    <row r="227" spans="1:13" ht="18" customHeight="1">
      <c r="A227" s="1"/>
      <c r="B227" s="77"/>
      <c r="C227" s="77"/>
      <c r="D227" s="14"/>
      <c r="E227" s="14"/>
      <c r="F227" s="15" t="s">
        <v>15</v>
      </c>
      <c r="G227" s="16">
        <f>SUM(G222:G223)</f>
        <v>0</v>
      </c>
      <c r="H227" s="16">
        <f>SUM(H222:H223)</f>
        <v>0</v>
      </c>
      <c r="I227" s="16">
        <f>H227-((H227*5)/100)</f>
        <v>0</v>
      </c>
      <c r="J227" s="16">
        <f>H227-((H227*10)/100)</f>
        <v>0</v>
      </c>
      <c r="K227" s="16">
        <f>H227-((H227*15)/100)</f>
        <v>0</v>
      </c>
      <c r="L227" s="24">
        <f>SUM(L222:L223)</f>
        <v>0</v>
      </c>
      <c r="M227" s="1"/>
    </row>
    <row r="228" spans="1:13">
      <c r="A228" s="1"/>
      <c r="B228" s="77"/>
      <c r="C228" s="77"/>
      <c r="D228" s="7"/>
      <c r="E228" s="7"/>
      <c r="F228" s="7"/>
      <c r="G228" s="7"/>
      <c r="H228" s="7"/>
      <c r="I228" s="7"/>
      <c r="J228" s="7"/>
      <c r="K228" s="7"/>
      <c r="L228" s="7"/>
      <c r="M228" s="1"/>
    </row>
    <row r="229" spans="1:13" ht="0.75" customHeight="1">
      <c r="A229" s="1"/>
      <c r="B229" s="27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</row>
    <row r="230" spans="1:13" ht="3.75" customHeight="1">
      <c r="B230" s="26"/>
      <c r="C230" s="12"/>
      <c r="D230" s="12"/>
      <c r="E230" s="12"/>
      <c r="F230" s="12"/>
      <c r="G230" s="12"/>
      <c r="H230" s="12"/>
      <c r="I230" s="12"/>
      <c r="J230" s="12"/>
      <c r="K230" s="12"/>
      <c r="L230" s="13"/>
    </row>
    <row r="231" spans="1:13" ht="0.75" customHeight="1">
      <c r="A231" s="1"/>
      <c r="B231" s="27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</row>
    <row r="232" spans="1:13" ht="19.5" customHeight="1">
      <c r="A232" s="1"/>
      <c r="B232" s="77"/>
      <c r="C232" s="77"/>
      <c r="D232" s="69" t="s">
        <v>204</v>
      </c>
      <c r="E232" s="69"/>
      <c r="F232" s="69"/>
      <c r="G232" s="71" t="s">
        <v>3</v>
      </c>
      <c r="H232" s="72"/>
      <c r="I232" s="72"/>
      <c r="J232" s="72"/>
      <c r="K232" s="73"/>
      <c r="L232" s="8" t="s">
        <v>7</v>
      </c>
      <c r="M232" s="1"/>
    </row>
    <row r="233" spans="1:13" ht="17.25" customHeight="1">
      <c r="A233" s="1"/>
      <c r="B233" s="77"/>
      <c r="C233" s="77"/>
      <c r="D233" s="70"/>
      <c r="E233" s="70"/>
      <c r="F233" s="70"/>
      <c r="G233" s="17" t="s">
        <v>2</v>
      </c>
      <c r="H233" s="59" t="s">
        <v>514</v>
      </c>
      <c r="I233" s="59" t="s">
        <v>515</v>
      </c>
      <c r="J233" s="59" t="s">
        <v>516</v>
      </c>
      <c r="K233" s="66" t="s">
        <v>524</v>
      </c>
      <c r="L233" s="9" t="s">
        <v>17</v>
      </c>
      <c r="M233" s="1"/>
    </row>
    <row r="234" spans="1:13">
      <c r="A234" s="1"/>
      <c r="B234" s="77"/>
      <c r="C234" s="77"/>
      <c r="D234" s="50" t="s">
        <v>12</v>
      </c>
      <c r="E234" s="50" t="s">
        <v>4</v>
      </c>
      <c r="F234" s="50"/>
      <c r="G234" s="52">
        <v>1000</v>
      </c>
      <c r="H234" s="52">
        <v>750</v>
      </c>
      <c r="I234" s="52">
        <f>H234-((H234*5)/100)</f>
        <v>712.5</v>
      </c>
      <c r="J234" s="52">
        <f>H234-((H234*10)/100)</f>
        <v>675</v>
      </c>
      <c r="K234" s="52">
        <f>H234-((H234*15)/100)</f>
        <v>637.5</v>
      </c>
      <c r="L234" s="52"/>
      <c r="M234" s="1"/>
    </row>
    <row r="235" spans="1:13">
      <c r="A235" s="1"/>
      <c r="B235" s="77"/>
      <c r="C235" s="77"/>
      <c r="D235" s="22" t="s">
        <v>205</v>
      </c>
      <c r="E235" s="22"/>
      <c r="F235" s="4"/>
      <c r="G235" s="20">
        <f>G234*L235</f>
        <v>0</v>
      </c>
      <c r="H235" s="20">
        <f>H234*L235</f>
        <v>0</v>
      </c>
      <c r="I235" s="20">
        <f>H235-((H235*5)/100)</f>
        <v>0</v>
      </c>
      <c r="J235" s="20">
        <f>H235-((H235*10)/100)</f>
        <v>0</v>
      </c>
      <c r="K235" s="20">
        <f>H235-((H235*15)/100)</f>
        <v>0</v>
      </c>
      <c r="L235" s="23"/>
      <c r="M235" s="1"/>
    </row>
    <row r="236" spans="1:13">
      <c r="A236" s="1"/>
      <c r="B236" s="77"/>
      <c r="C236" s="77"/>
      <c r="D236" s="22"/>
      <c r="E236" s="22"/>
      <c r="F236" s="4"/>
      <c r="G236" s="20"/>
      <c r="H236" s="20"/>
      <c r="I236" s="20"/>
      <c r="J236" s="20"/>
      <c r="K236" s="20"/>
      <c r="L236" s="23"/>
      <c r="M236" s="1"/>
    </row>
    <row r="237" spans="1:13">
      <c r="A237" s="1"/>
      <c r="B237" s="77"/>
      <c r="C237" s="77"/>
      <c r="D237" s="74" t="s">
        <v>206</v>
      </c>
      <c r="E237" s="75"/>
      <c r="F237" s="75"/>
      <c r="G237" s="75"/>
      <c r="H237" s="75"/>
      <c r="I237" s="75"/>
      <c r="J237" s="75"/>
      <c r="K237" s="75"/>
      <c r="L237" s="75"/>
      <c r="M237" s="1"/>
    </row>
    <row r="238" spans="1:13" ht="18" customHeight="1">
      <c r="A238" s="1"/>
      <c r="B238" s="77"/>
      <c r="C238" s="77"/>
      <c r="D238" s="14"/>
      <c r="E238" s="14"/>
      <c r="F238" s="15" t="s">
        <v>15</v>
      </c>
      <c r="G238" s="16">
        <f>SUM(G235)</f>
        <v>0</v>
      </c>
      <c r="H238" s="16">
        <f>SUM(H235)</f>
        <v>0</v>
      </c>
      <c r="I238" s="16">
        <f>H238-((H238*5)/100)</f>
        <v>0</v>
      </c>
      <c r="J238" s="16">
        <f>H238-((H238*10)/100)</f>
        <v>0</v>
      </c>
      <c r="K238" s="16">
        <f>H238-((H238*15)/100)</f>
        <v>0</v>
      </c>
      <c r="L238" s="24">
        <f>SUM(L235)</f>
        <v>0</v>
      </c>
      <c r="M238" s="1"/>
    </row>
    <row r="239" spans="1:13">
      <c r="A239" s="1"/>
      <c r="B239" s="77"/>
      <c r="C239" s="77"/>
      <c r="D239" s="7"/>
      <c r="E239" s="7"/>
      <c r="F239" s="7"/>
      <c r="G239" s="7"/>
      <c r="H239" s="7"/>
      <c r="I239" s="7"/>
      <c r="J239" s="7"/>
      <c r="K239" s="7"/>
      <c r="L239" s="7"/>
      <c r="M239" s="1"/>
    </row>
    <row r="240" spans="1:13" ht="0.75" customHeight="1">
      <c r="A240" s="1"/>
      <c r="B240" s="27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</row>
    <row r="241" spans="1:13" ht="3.75" customHeight="1">
      <c r="B241" s="26"/>
      <c r="C241" s="12"/>
      <c r="D241" s="12"/>
      <c r="E241" s="12"/>
      <c r="F241" s="12"/>
      <c r="G241" s="12"/>
      <c r="H241" s="12"/>
      <c r="I241" s="12"/>
      <c r="J241" s="12"/>
      <c r="K241" s="12"/>
      <c r="L241" s="13"/>
    </row>
    <row r="242" spans="1:13" ht="0.75" customHeight="1">
      <c r="A242" s="1"/>
      <c r="B242" s="27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</row>
    <row r="243" spans="1:13" ht="19.5" customHeight="1">
      <c r="A243" s="1"/>
      <c r="B243" s="77"/>
      <c r="C243" s="77"/>
      <c r="D243" s="69" t="s">
        <v>207</v>
      </c>
      <c r="E243" s="69"/>
      <c r="F243" s="69"/>
      <c r="G243" s="71" t="s">
        <v>3</v>
      </c>
      <c r="H243" s="72"/>
      <c r="I243" s="72"/>
      <c r="J243" s="72"/>
      <c r="K243" s="73"/>
      <c r="L243" s="8" t="s">
        <v>7</v>
      </c>
      <c r="M243" s="1"/>
    </row>
    <row r="244" spans="1:13" ht="17.25" customHeight="1">
      <c r="A244" s="1"/>
      <c r="B244" s="77"/>
      <c r="C244" s="77"/>
      <c r="D244" s="70"/>
      <c r="E244" s="70"/>
      <c r="F244" s="70"/>
      <c r="G244" s="17" t="s">
        <v>2</v>
      </c>
      <c r="H244" s="59" t="s">
        <v>514</v>
      </c>
      <c r="I244" s="59" t="s">
        <v>515</v>
      </c>
      <c r="J244" s="59" t="s">
        <v>516</v>
      </c>
      <c r="K244" s="66" t="s">
        <v>524</v>
      </c>
      <c r="L244" s="9" t="s">
        <v>17</v>
      </c>
      <c r="M244" s="1"/>
    </row>
    <row r="245" spans="1:13">
      <c r="A245" s="1"/>
      <c r="B245" s="77"/>
      <c r="C245" s="77"/>
      <c r="D245" s="50" t="s">
        <v>12</v>
      </c>
      <c r="E245" s="50" t="s">
        <v>4</v>
      </c>
      <c r="F245" s="50"/>
      <c r="G245" s="52">
        <v>400</v>
      </c>
      <c r="H245" s="52">
        <v>300</v>
      </c>
      <c r="I245" s="52">
        <f>H245-((H245*5)/100)</f>
        <v>285</v>
      </c>
      <c r="J245" s="52">
        <f>H245-((H245*10)/100)</f>
        <v>270</v>
      </c>
      <c r="K245" s="52">
        <f>H245-((H245*15)/100)</f>
        <v>255</v>
      </c>
      <c r="L245" s="52"/>
      <c r="M245" s="1"/>
    </row>
    <row r="246" spans="1:13">
      <c r="A246" s="1"/>
      <c r="B246" s="77"/>
      <c r="C246" s="77"/>
      <c r="D246" s="22" t="s">
        <v>208</v>
      </c>
      <c r="E246" s="22"/>
      <c r="F246" s="4"/>
      <c r="G246" s="20">
        <f>G245*L246</f>
        <v>0</v>
      </c>
      <c r="H246" s="20">
        <f>H245*L246</f>
        <v>0</v>
      </c>
      <c r="I246" s="20">
        <f>H246-((H246*5)/100)</f>
        <v>0</v>
      </c>
      <c r="J246" s="20">
        <f>H246-((H246*10)/100)</f>
        <v>0</v>
      </c>
      <c r="K246" s="20">
        <f>H246-((H246*15)/100)</f>
        <v>0</v>
      </c>
      <c r="L246" s="23"/>
      <c r="M246" s="1"/>
    </row>
    <row r="247" spans="1:13">
      <c r="A247" s="1"/>
      <c r="B247" s="77"/>
      <c r="C247" s="77"/>
      <c r="D247" s="22"/>
      <c r="E247" s="22"/>
      <c r="F247" s="4"/>
      <c r="G247" s="20"/>
      <c r="H247" s="20"/>
      <c r="I247" s="20"/>
      <c r="J247" s="20"/>
      <c r="K247" s="20"/>
      <c r="L247" s="23"/>
      <c r="M247" s="1"/>
    </row>
    <row r="248" spans="1:13">
      <c r="A248" s="1"/>
      <c r="B248" s="77"/>
      <c r="C248" s="77"/>
      <c r="D248" s="74" t="s">
        <v>209</v>
      </c>
      <c r="E248" s="75"/>
      <c r="F248" s="75"/>
      <c r="G248" s="75"/>
      <c r="H248" s="75"/>
      <c r="I248" s="75"/>
      <c r="J248" s="75"/>
      <c r="K248" s="75"/>
      <c r="L248" s="75"/>
      <c r="M248" s="1"/>
    </row>
    <row r="249" spans="1:13" ht="18" customHeight="1">
      <c r="A249" s="1"/>
      <c r="B249" s="77"/>
      <c r="C249" s="77"/>
      <c r="D249" s="14"/>
      <c r="E249" s="14"/>
      <c r="F249" s="15" t="s">
        <v>15</v>
      </c>
      <c r="G249" s="16">
        <f>SUM(G246)</f>
        <v>0</v>
      </c>
      <c r="H249" s="16">
        <f>SUM(H246)</f>
        <v>0</v>
      </c>
      <c r="I249" s="16">
        <f>H249-((H249*5)/100)</f>
        <v>0</v>
      </c>
      <c r="J249" s="16">
        <f>H249-((H249*10)/100)</f>
        <v>0</v>
      </c>
      <c r="K249" s="16">
        <f>H249-((H249*15)/100)</f>
        <v>0</v>
      </c>
      <c r="L249" s="24">
        <f>SUM(L246)</f>
        <v>0</v>
      </c>
      <c r="M249" s="1"/>
    </row>
    <row r="250" spans="1:13">
      <c r="A250" s="1"/>
      <c r="B250" s="77"/>
      <c r="C250" s="77"/>
      <c r="D250" s="7"/>
      <c r="E250" s="7"/>
      <c r="F250" s="7"/>
      <c r="G250" s="7"/>
      <c r="H250" s="7"/>
      <c r="I250" s="7"/>
      <c r="J250" s="7"/>
      <c r="K250" s="7"/>
      <c r="L250" s="7"/>
      <c r="M250" s="1"/>
    </row>
    <row r="251" spans="1:13" ht="0.75" customHeight="1">
      <c r="A251" s="1"/>
      <c r="B251" s="27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</row>
    <row r="252" spans="1:13" ht="3.75" customHeight="1">
      <c r="B252" s="26"/>
      <c r="C252" s="12"/>
      <c r="D252" s="12"/>
      <c r="E252" s="12"/>
      <c r="F252" s="12"/>
      <c r="G252" s="12"/>
      <c r="H252" s="12"/>
      <c r="I252" s="12"/>
      <c r="J252" s="12"/>
      <c r="K252" s="12"/>
      <c r="L252" s="13"/>
    </row>
    <row r="253" spans="1:13" ht="0.75" customHeight="1">
      <c r="A253" s="1"/>
      <c r="B253" s="27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</row>
    <row r="254" spans="1:13" ht="19.5" customHeight="1">
      <c r="A254" s="1"/>
      <c r="B254" s="77"/>
      <c r="C254" s="77"/>
      <c r="D254" s="69" t="s">
        <v>210</v>
      </c>
      <c r="E254" s="69"/>
      <c r="F254" s="69"/>
      <c r="G254" s="71" t="s">
        <v>3</v>
      </c>
      <c r="H254" s="72"/>
      <c r="I254" s="72"/>
      <c r="J254" s="72"/>
      <c r="K254" s="73"/>
      <c r="L254" s="8" t="s">
        <v>7</v>
      </c>
      <c r="M254" s="1"/>
    </row>
    <row r="255" spans="1:13" ht="17.25" customHeight="1">
      <c r="A255" s="1"/>
      <c r="B255" s="77"/>
      <c r="C255" s="77"/>
      <c r="D255" s="70"/>
      <c r="E255" s="70"/>
      <c r="F255" s="70"/>
      <c r="G255" s="17" t="s">
        <v>2</v>
      </c>
      <c r="H255" s="59" t="s">
        <v>514</v>
      </c>
      <c r="I255" s="59" t="s">
        <v>515</v>
      </c>
      <c r="J255" s="59" t="s">
        <v>516</v>
      </c>
      <c r="K255" s="66" t="s">
        <v>524</v>
      </c>
      <c r="L255" s="9" t="s">
        <v>17</v>
      </c>
      <c r="M255" s="1"/>
    </row>
    <row r="256" spans="1:13">
      <c r="A256" s="1"/>
      <c r="B256" s="77"/>
      <c r="C256" s="77"/>
      <c r="D256" s="50" t="s">
        <v>12</v>
      </c>
      <c r="E256" s="50" t="s">
        <v>4</v>
      </c>
      <c r="F256" s="50"/>
      <c r="G256" s="52">
        <v>2350</v>
      </c>
      <c r="H256" s="52">
        <v>1800</v>
      </c>
      <c r="I256" s="52">
        <f>H256-((H256*5)/100)</f>
        <v>1710</v>
      </c>
      <c r="J256" s="52">
        <f>H256-((H256*10)/100)</f>
        <v>1620</v>
      </c>
      <c r="K256" s="52">
        <f>H256-((H256*15)/100)</f>
        <v>1530</v>
      </c>
      <c r="L256" s="52"/>
      <c r="M256" s="1"/>
    </row>
    <row r="257" spans="1:13">
      <c r="A257" s="1"/>
      <c r="B257" s="77"/>
      <c r="C257" s="77"/>
      <c r="D257" s="22" t="s">
        <v>265</v>
      </c>
      <c r="E257" s="22"/>
      <c r="F257" s="4"/>
      <c r="G257" s="20">
        <f>G256*L257</f>
        <v>0</v>
      </c>
      <c r="H257" s="20">
        <f>H256*L257</f>
        <v>0</v>
      </c>
      <c r="I257" s="20">
        <f>H257-((H257*5)/100)</f>
        <v>0</v>
      </c>
      <c r="J257" s="20">
        <f>H257-((H257*10)/100)</f>
        <v>0</v>
      </c>
      <c r="K257" s="20">
        <f>H257-((H257*15)/100)</f>
        <v>0</v>
      </c>
      <c r="L257" s="23"/>
      <c r="M257" s="1"/>
    </row>
    <row r="258" spans="1:13">
      <c r="A258" s="1"/>
      <c r="B258" s="77"/>
      <c r="C258" s="77"/>
      <c r="D258" s="22" t="s">
        <v>162</v>
      </c>
      <c r="E258" s="22"/>
      <c r="F258" s="4"/>
      <c r="G258" s="20"/>
      <c r="H258" s="20"/>
      <c r="I258" s="20"/>
      <c r="J258" s="20"/>
      <c r="K258" s="20"/>
      <c r="L258" s="23"/>
      <c r="M258" s="1"/>
    </row>
    <row r="259" spans="1:13">
      <c r="A259" s="1"/>
      <c r="B259" s="77"/>
      <c r="C259" s="77"/>
      <c r="D259" s="22"/>
      <c r="E259" s="22"/>
      <c r="F259" s="4"/>
      <c r="G259" s="20"/>
      <c r="H259" s="20"/>
      <c r="I259" s="20"/>
      <c r="J259" s="20"/>
      <c r="K259" s="20"/>
      <c r="L259" s="23"/>
      <c r="M259" s="1"/>
    </row>
    <row r="260" spans="1:13">
      <c r="A260" s="1"/>
      <c r="B260" s="77"/>
      <c r="C260" s="77"/>
      <c r="D260" s="22"/>
      <c r="E260" s="22"/>
      <c r="F260" s="4"/>
      <c r="G260" s="20"/>
      <c r="H260" s="20"/>
      <c r="I260" s="20"/>
      <c r="J260" s="20"/>
      <c r="K260" s="20"/>
      <c r="L260" s="23"/>
      <c r="M260" s="1"/>
    </row>
    <row r="261" spans="1:13">
      <c r="A261" s="1"/>
      <c r="B261" s="77"/>
      <c r="C261" s="77"/>
      <c r="D261" s="22"/>
      <c r="E261" s="22"/>
      <c r="F261" s="4"/>
      <c r="G261" s="20"/>
      <c r="H261" s="20"/>
      <c r="I261" s="20"/>
      <c r="J261" s="20"/>
      <c r="K261" s="20"/>
      <c r="L261" s="23"/>
      <c r="M261" s="1"/>
    </row>
    <row r="262" spans="1:13">
      <c r="A262" s="1"/>
      <c r="B262" s="77"/>
      <c r="C262" s="77"/>
      <c r="D262" s="74"/>
      <c r="E262" s="75"/>
      <c r="F262" s="75"/>
      <c r="G262" s="75"/>
      <c r="H262" s="75"/>
      <c r="I262" s="75"/>
      <c r="J262" s="75"/>
      <c r="K262" s="75"/>
      <c r="L262" s="75"/>
      <c r="M262" s="1"/>
    </row>
    <row r="263" spans="1:13" ht="18" customHeight="1">
      <c r="A263" s="1"/>
      <c r="B263" s="77"/>
      <c r="C263" s="77"/>
      <c r="D263" s="14"/>
      <c r="E263" s="14"/>
      <c r="F263" s="15" t="s">
        <v>15</v>
      </c>
      <c r="G263" s="16">
        <f>SUM(G257)</f>
        <v>0</v>
      </c>
      <c r="H263" s="16">
        <f>SUM(H257)</f>
        <v>0</v>
      </c>
      <c r="I263" s="16">
        <f>H263-((H263*5)/100)</f>
        <v>0</v>
      </c>
      <c r="J263" s="16">
        <f>H263-((H263*10)/100)</f>
        <v>0</v>
      </c>
      <c r="K263" s="16">
        <f>H263-((H263*15)/100)</f>
        <v>0</v>
      </c>
      <c r="L263" s="24">
        <f>SUM(L257)</f>
        <v>0</v>
      </c>
      <c r="M263" s="1"/>
    </row>
    <row r="264" spans="1:13">
      <c r="A264" s="1"/>
      <c r="B264" s="77"/>
      <c r="C264" s="77"/>
      <c r="D264" s="7"/>
      <c r="E264" s="7"/>
      <c r="F264" s="7"/>
      <c r="G264" s="7"/>
      <c r="H264" s="7"/>
      <c r="I264" s="7"/>
      <c r="J264" s="7"/>
      <c r="K264" s="7"/>
      <c r="L264" s="7"/>
      <c r="M264" s="1"/>
    </row>
    <row r="265" spans="1:13" ht="0.75" customHeight="1">
      <c r="A265" s="1"/>
      <c r="B265" s="27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</row>
    <row r="266" spans="1:13" ht="3.75" customHeight="1">
      <c r="B266" s="26"/>
      <c r="C266" s="12"/>
      <c r="D266" s="12"/>
      <c r="E266" s="12"/>
      <c r="F266" s="12"/>
      <c r="G266" s="12"/>
      <c r="H266" s="12"/>
      <c r="I266" s="12"/>
      <c r="J266" s="12"/>
      <c r="K266" s="12"/>
      <c r="L266" s="13"/>
    </row>
    <row r="267" spans="1:13" ht="18.75" customHeight="1">
      <c r="A267" s="1"/>
      <c r="B267" s="77"/>
      <c r="C267" s="77"/>
      <c r="D267" s="69" t="s">
        <v>269</v>
      </c>
      <c r="E267" s="69"/>
      <c r="F267" s="69"/>
      <c r="G267" s="71" t="s">
        <v>3</v>
      </c>
      <c r="H267" s="72"/>
      <c r="I267" s="72"/>
      <c r="J267" s="72"/>
      <c r="K267" s="73"/>
      <c r="L267" s="8" t="s">
        <v>7</v>
      </c>
      <c r="M267" s="1"/>
    </row>
    <row r="268" spans="1:13" ht="34.5" customHeight="1">
      <c r="A268" s="1"/>
      <c r="B268" s="77"/>
      <c r="C268" s="77"/>
      <c r="D268" s="70"/>
      <c r="E268" s="70"/>
      <c r="F268" s="70"/>
      <c r="G268" s="17" t="s">
        <v>2</v>
      </c>
      <c r="H268" s="59" t="s">
        <v>514</v>
      </c>
      <c r="I268" s="59" t="s">
        <v>515</v>
      </c>
      <c r="J268" s="59" t="s">
        <v>516</v>
      </c>
      <c r="K268" s="66" t="s">
        <v>524</v>
      </c>
      <c r="L268" s="9" t="s">
        <v>17</v>
      </c>
      <c r="M268" s="1"/>
    </row>
    <row r="269" spans="1:13">
      <c r="A269" s="1"/>
      <c r="B269" s="77"/>
      <c r="C269" s="77"/>
      <c r="D269" s="50" t="s">
        <v>12</v>
      </c>
      <c r="E269" s="50" t="s">
        <v>4</v>
      </c>
      <c r="F269" s="50"/>
      <c r="G269" s="52">
        <v>11050</v>
      </c>
      <c r="H269" s="52">
        <v>8500</v>
      </c>
      <c r="I269" s="52">
        <f>H269-((H269*5)/100)</f>
        <v>8075</v>
      </c>
      <c r="J269" s="52">
        <f>H269-((H269*10)/100)</f>
        <v>7650</v>
      </c>
      <c r="K269" s="52">
        <f>H269-((H269*15)/100)</f>
        <v>7225</v>
      </c>
      <c r="L269" s="52"/>
      <c r="M269" s="1"/>
    </row>
    <row r="270" spans="1:13">
      <c r="A270" s="1"/>
      <c r="B270" s="77"/>
      <c r="C270" s="77"/>
      <c r="D270" s="62" t="s">
        <v>266</v>
      </c>
      <c r="E270" s="22" t="s">
        <v>46</v>
      </c>
      <c r="F270" s="4"/>
      <c r="G270" s="20">
        <f>G269*L270</f>
        <v>0</v>
      </c>
      <c r="H270" s="20">
        <f>H269*L270</f>
        <v>0</v>
      </c>
      <c r="I270" s="20">
        <f>H270-((H270*5)/100)</f>
        <v>0</v>
      </c>
      <c r="J270" s="20">
        <f>H270-((H270*10)/100)</f>
        <v>0</v>
      </c>
      <c r="K270" s="20">
        <f>H270-((H270*15)/100)</f>
        <v>0</v>
      </c>
      <c r="L270" s="23"/>
      <c r="M270" s="1"/>
    </row>
    <row r="271" spans="1:13">
      <c r="A271" s="1"/>
      <c r="B271" s="77"/>
      <c r="C271" s="77"/>
      <c r="D271" s="58" t="s">
        <v>267</v>
      </c>
      <c r="E271" s="22" t="s">
        <v>1</v>
      </c>
      <c r="F271" s="4"/>
      <c r="G271" s="20">
        <f>L271*G269</f>
        <v>0</v>
      </c>
      <c r="H271" s="20">
        <f>L271*H269</f>
        <v>0</v>
      </c>
      <c r="I271" s="20">
        <f>H271-((H271*5)/100)</f>
        <v>0</v>
      </c>
      <c r="J271" s="20">
        <f>H271-((H271*10)/100)</f>
        <v>0</v>
      </c>
      <c r="K271" s="20">
        <f>H271-((H271*15)/100)</f>
        <v>0</v>
      </c>
      <c r="L271" s="23"/>
      <c r="M271" s="1"/>
    </row>
    <row r="272" spans="1:13">
      <c r="A272" s="1"/>
      <c r="B272" s="77"/>
      <c r="C272" s="77"/>
      <c r="D272" s="58" t="s">
        <v>268</v>
      </c>
      <c r="E272" s="22" t="s">
        <v>62</v>
      </c>
      <c r="F272" s="4"/>
      <c r="G272" s="20">
        <f>L272*G269</f>
        <v>0</v>
      </c>
      <c r="H272" s="20">
        <f>L272*H269</f>
        <v>0</v>
      </c>
      <c r="I272" s="20">
        <f>H272-((H272*5)/100)</f>
        <v>0</v>
      </c>
      <c r="J272" s="20">
        <f>H272-((H272*10)/100)</f>
        <v>0</v>
      </c>
      <c r="K272" s="20">
        <f>H272-((H272*15)/100)</f>
        <v>0</v>
      </c>
      <c r="L272" s="23"/>
      <c r="M272" s="1"/>
    </row>
    <row r="273" spans="1:13">
      <c r="A273" s="1"/>
      <c r="B273" s="77"/>
      <c r="C273" s="77"/>
      <c r="D273" s="22"/>
      <c r="E273" s="22"/>
      <c r="F273" s="4"/>
      <c r="G273" s="20"/>
      <c r="H273" s="20"/>
      <c r="I273" s="20"/>
      <c r="J273" s="20"/>
      <c r="K273" s="20"/>
      <c r="L273" s="23"/>
      <c r="M273" s="1"/>
    </row>
    <row r="274" spans="1:13">
      <c r="A274" s="1"/>
      <c r="B274" s="77"/>
      <c r="C274" s="77"/>
      <c r="D274" s="74" t="s">
        <v>66</v>
      </c>
      <c r="E274" s="75"/>
      <c r="F274" s="75"/>
      <c r="G274" s="75"/>
      <c r="H274" s="75"/>
      <c r="I274" s="75"/>
      <c r="J274" s="75"/>
      <c r="K274" s="75"/>
      <c r="L274" s="75"/>
      <c r="M274" s="1"/>
    </row>
    <row r="275" spans="1:13" ht="18" customHeight="1">
      <c r="A275" s="1"/>
      <c r="B275" s="77"/>
      <c r="C275" s="77"/>
      <c r="D275" s="14"/>
      <c r="E275" s="14"/>
      <c r="F275" s="15" t="s">
        <v>15</v>
      </c>
      <c r="G275" s="16">
        <f>SUM(G270:G272)</f>
        <v>0</v>
      </c>
      <c r="H275" s="16">
        <f>SUM(H270:H272)</f>
        <v>0</v>
      </c>
      <c r="I275" s="16">
        <f>H275-((H275*5)/100)</f>
        <v>0</v>
      </c>
      <c r="J275" s="16">
        <f>H275-((H275*10)/100)</f>
        <v>0</v>
      </c>
      <c r="K275" s="16">
        <f>H275-((H275*15)/100)</f>
        <v>0</v>
      </c>
      <c r="L275" s="24">
        <f>SUM(L270:L272)</f>
        <v>0</v>
      </c>
      <c r="M275" s="1"/>
    </row>
    <row r="276" spans="1:13">
      <c r="A276" s="1"/>
      <c r="B276" s="77"/>
      <c r="C276" s="77"/>
      <c r="D276" s="7"/>
      <c r="E276" s="7"/>
      <c r="F276" s="7"/>
      <c r="G276" s="7"/>
      <c r="H276" s="7"/>
      <c r="I276" s="7"/>
      <c r="J276" s="7"/>
      <c r="K276" s="7"/>
      <c r="L276" s="7"/>
      <c r="M276" s="1"/>
    </row>
    <row r="277" spans="1:13" ht="0.75" customHeight="1">
      <c r="A277" s="1"/>
      <c r="B277" s="27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</row>
    <row r="278" spans="1:13" ht="3.75" customHeight="1">
      <c r="B278" s="26"/>
      <c r="C278" s="12"/>
      <c r="D278" s="12"/>
      <c r="E278" s="12"/>
      <c r="F278" s="12"/>
      <c r="G278" s="12"/>
      <c r="H278" s="12"/>
      <c r="I278" s="12"/>
      <c r="J278" s="12"/>
      <c r="K278" s="12"/>
      <c r="L278" s="13"/>
    </row>
    <row r="279" spans="1:13" ht="0.75" customHeight="1">
      <c r="A279" s="1"/>
      <c r="B279" s="27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</row>
    <row r="280" spans="1:13" ht="0.75" customHeight="1">
      <c r="A280" s="1"/>
      <c r="B280" s="27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</row>
    <row r="281" spans="1:13" ht="3.75" customHeight="1">
      <c r="B281" s="26"/>
      <c r="C281" s="12"/>
      <c r="D281" s="12"/>
      <c r="E281" s="12"/>
      <c r="F281" s="12"/>
      <c r="G281" s="12"/>
      <c r="H281" s="12"/>
      <c r="I281" s="12"/>
      <c r="J281" s="12"/>
      <c r="K281" s="12"/>
      <c r="L281" s="13"/>
    </row>
    <row r="282" spans="1:13" ht="0.75" customHeight="1">
      <c r="A282" s="1"/>
      <c r="B282" s="27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</row>
    <row r="283" spans="1:13" ht="18.75" customHeight="1">
      <c r="A283" s="1"/>
      <c r="B283" s="77"/>
      <c r="C283" s="77"/>
      <c r="D283" s="68" t="s">
        <v>519</v>
      </c>
      <c r="E283" s="69"/>
      <c r="F283" s="69"/>
      <c r="G283" s="71" t="s">
        <v>3</v>
      </c>
      <c r="H283" s="72"/>
      <c r="I283" s="72"/>
      <c r="J283" s="72"/>
      <c r="K283" s="73"/>
      <c r="L283" s="8" t="s">
        <v>7</v>
      </c>
      <c r="M283" s="1"/>
    </row>
    <row r="284" spans="1:13" ht="34.5" customHeight="1">
      <c r="A284" s="1"/>
      <c r="B284" s="77"/>
      <c r="C284" s="77"/>
      <c r="D284" s="70"/>
      <c r="E284" s="70"/>
      <c r="F284" s="70"/>
      <c r="G284" s="17" t="s">
        <v>2</v>
      </c>
      <c r="H284" s="59" t="s">
        <v>514</v>
      </c>
      <c r="I284" s="59" t="s">
        <v>515</v>
      </c>
      <c r="J284" s="59" t="s">
        <v>516</v>
      </c>
      <c r="K284" s="66" t="s">
        <v>524</v>
      </c>
      <c r="L284" s="9" t="s">
        <v>17</v>
      </c>
      <c r="M284" s="1"/>
    </row>
    <row r="285" spans="1:13">
      <c r="A285" s="1"/>
      <c r="B285" s="77"/>
      <c r="C285" s="77"/>
      <c r="D285" s="50" t="s">
        <v>12</v>
      </c>
      <c r="E285" s="50" t="s">
        <v>4</v>
      </c>
      <c r="F285" s="50"/>
      <c r="G285" s="52">
        <v>3900</v>
      </c>
      <c r="H285" s="52">
        <v>3000</v>
      </c>
      <c r="I285" s="52">
        <f>H285-((H285*5)/100)</f>
        <v>2850</v>
      </c>
      <c r="J285" s="52">
        <f>H285-((H285*10)/100)</f>
        <v>2700</v>
      </c>
      <c r="K285" s="52">
        <f>H285-((H285*15)/100)</f>
        <v>2550</v>
      </c>
      <c r="L285" s="52"/>
      <c r="M285" s="1"/>
    </row>
    <row r="286" spans="1:13">
      <c r="A286" s="1"/>
      <c r="B286" s="77"/>
      <c r="C286" s="77"/>
      <c r="D286" s="65" t="s">
        <v>513</v>
      </c>
      <c r="E286" s="65">
        <v>43</v>
      </c>
      <c r="F286" s="4"/>
      <c r="G286" s="20">
        <f>G285*L286</f>
        <v>0</v>
      </c>
      <c r="H286" s="20">
        <f>H285*L286</f>
        <v>0</v>
      </c>
      <c r="I286" s="20">
        <f>H286-((H286*5)/100)</f>
        <v>0</v>
      </c>
      <c r="J286" s="20">
        <f>H286-((H286*10)/100)</f>
        <v>0</v>
      </c>
      <c r="K286" s="20">
        <f>H286-((H286*15)/100)</f>
        <v>0</v>
      </c>
      <c r="L286" s="23"/>
      <c r="M286" s="1"/>
    </row>
    <row r="287" spans="1:13">
      <c r="A287" s="1"/>
      <c r="B287" s="77"/>
      <c r="C287" s="77"/>
      <c r="D287" s="62"/>
      <c r="E287" s="65">
        <v>44</v>
      </c>
      <c r="F287" s="4"/>
      <c r="G287" s="20">
        <f>L287*G285</f>
        <v>0</v>
      </c>
      <c r="H287" s="20">
        <f>L287*H285</f>
        <v>0</v>
      </c>
      <c r="I287" s="20">
        <f>H287-((H287*5)/100)</f>
        <v>0</v>
      </c>
      <c r="J287" s="20">
        <f>H287-((H287*10)/100)</f>
        <v>0</v>
      </c>
      <c r="K287" s="20">
        <f>H287-((H287*15)/100)</f>
        <v>0</v>
      </c>
      <c r="L287" s="23"/>
      <c r="M287" s="1"/>
    </row>
    <row r="288" spans="1:13">
      <c r="A288" s="1"/>
      <c r="B288" s="77"/>
      <c r="C288" s="77"/>
      <c r="D288" s="62"/>
      <c r="E288" s="65">
        <v>45</v>
      </c>
      <c r="F288" s="4"/>
      <c r="G288" s="20">
        <f>L288*G285</f>
        <v>0</v>
      </c>
      <c r="H288" s="20">
        <f>L288*H285</f>
        <v>0</v>
      </c>
      <c r="I288" s="20">
        <f>H288-((H288*5)/100)</f>
        <v>0</v>
      </c>
      <c r="J288" s="20">
        <f>H288-((H288*10)/100)</f>
        <v>0</v>
      </c>
      <c r="K288" s="20">
        <f>H288-((H288*15)/100)</f>
        <v>0</v>
      </c>
      <c r="L288" s="23"/>
      <c r="M288" s="1"/>
    </row>
    <row r="289" spans="1:13">
      <c r="A289" s="1"/>
      <c r="B289" s="77"/>
      <c r="C289" s="77"/>
      <c r="D289" s="62"/>
      <c r="E289" s="62">
        <v>46</v>
      </c>
      <c r="F289" s="4"/>
      <c r="G289" s="20">
        <f>L289*G285</f>
        <v>0</v>
      </c>
      <c r="H289" s="20">
        <f>L289*H285</f>
        <v>0</v>
      </c>
      <c r="I289" s="20">
        <f>H289-((H289*5)/100)</f>
        <v>0</v>
      </c>
      <c r="J289" s="20">
        <f>H289-((H289*10)/100)</f>
        <v>0</v>
      </c>
      <c r="K289" s="20">
        <f>H289-((H289*15)/100)</f>
        <v>0</v>
      </c>
      <c r="L289" s="23"/>
      <c r="M289" s="1"/>
    </row>
    <row r="290" spans="1:13">
      <c r="A290" s="1"/>
      <c r="B290" s="77"/>
      <c r="C290" s="77"/>
      <c r="D290" s="74"/>
      <c r="E290" s="75"/>
      <c r="F290" s="75"/>
      <c r="G290" s="75"/>
      <c r="H290" s="75"/>
      <c r="I290" s="75"/>
      <c r="J290" s="75"/>
      <c r="K290" s="75"/>
      <c r="L290" s="75"/>
      <c r="M290" s="1"/>
    </row>
    <row r="291" spans="1:13" ht="18" customHeight="1">
      <c r="A291" s="1"/>
      <c r="B291" s="77"/>
      <c r="C291" s="77"/>
      <c r="D291" s="14"/>
      <c r="E291" s="14"/>
      <c r="F291" s="15" t="s">
        <v>15</v>
      </c>
      <c r="G291" s="16">
        <f>SUM(G286:G289)</f>
        <v>0</v>
      </c>
      <c r="H291" s="16">
        <f>SUM(H286:H289)</f>
        <v>0</v>
      </c>
      <c r="I291" s="16">
        <f>H291-((H291*5)/100)</f>
        <v>0</v>
      </c>
      <c r="J291" s="16">
        <f>H291-((H291*10)/100)</f>
        <v>0</v>
      </c>
      <c r="K291" s="16">
        <f>H291-((H291*15)/100)</f>
        <v>0</v>
      </c>
      <c r="L291" s="24">
        <f>SUM(L286:L289)</f>
        <v>0</v>
      </c>
      <c r="M291" s="1"/>
    </row>
    <row r="292" spans="1:13">
      <c r="A292" s="1"/>
      <c r="B292" s="77"/>
      <c r="C292" s="77"/>
      <c r="D292" s="7"/>
      <c r="E292" s="7"/>
      <c r="F292" s="7"/>
      <c r="G292" s="7"/>
      <c r="H292" s="7"/>
      <c r="I292" s="7"/>
      <c r="J292" s="7"/>
      <c r="K292" s="7"/>
      <c r="L292" s="7"/>
      <c r="M292" s="1"/>
    </row>
    <row r="293" spans="1:13" ht="0.75" customHeight="1">
      <c r="A293" s="1"/>
      <c r="B293" s="27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</row>
    <row r="294" spans="1:13" ht="3.75" customHeight="1">
      <c r="B294" s="26"/>
      <c r="C294" s="12"/>
      <c r="D294" s="12"/>
      <c r="E294" s="12"/>
      <c r="F294" s="12"/>
      <c r="G294" s="12"/>
      <c r="H294" s="12"/>
      <c r="I294" s="12"/>
      <c r="J294" s="12"/>
      <c r="K294" s="12"/>
      <c r="L294" s="13"/>
    </row>
    <row r="297" spans="1:13" ht="21">
      <c r="B297" s="76" t="s">
        <v>223</v>
      </c>
      <c r="C297" s="76"/>
      <c r="D297" s="76"/>
      <c r="E297" s="76"/>
      <c r="F297" s="76"/>
      <c r="G297" s="76"/>
      <c r="H297" s="76"/>
      <c r="I297" s="76"/>
      <c r="J297" s="76"/>
      <c r="K297" s="76"/>
      <c r="L297" s="76"/>
    </row>
    <row r="299" spans="1:13" ht="15">
      <c r="G299" s="31" t="s">
        <v>2</v>
      </c>
      <c r="H299" s="31" t="s">
        <v>520</v>
      </c>
      <c r="I299" s="31" t="s">
        <v>521</v>
      </c>
      <c r="J299" s="31" t="s">
        <v>522</v>
      </c>
      <c r="K299" s="31" t="s">
        <v>523</v>
      </c>
      <c r="L299" s="31" t="s">
        <v>229</v>
      </c>
    </row>
    <row r="300" spans="1:13" ht="21">
      <c r="B300" s="30"/>
      <c r="C300" s="30"/>
      <c r="D300" s="30"/>
      <c r="E300" s="30" t="s">
        <v>15</v>
      </c>
      <c r="F300" s="30"/>
      <c r="G300" s="30">
        <f>G16+G28+G41+G54+G70+G82+G94+G107+G120+G133+G146+G159+G172+G185+G198+G214+G227+G238+G249+G263+G275+G291</f>
        <v>0</v>
      </c>
      <c r="H300" s="30">
        <f>H16+H28+H41+H54+H70+H82+H94+H107+H120+H133+H146+H159+H172+H185+H198+H214+H227+H238+H249+H263+H275+H291</f>
        <v>0</v>
      </c>
      <c r="I300" s="30">
        <f>I16+I28+I41+I54+I70+I82+I94+I107+I120+I133+I146+I159+I172+I185+I198+I214+I227+I238+I249+I263+I275+I291</f>
        <v>0</v>
      </c>
      <c r="J300" s="30">
        <f>J16+J28+J41+J54+J70+J82+J94+J107+J120+J133+J146+J159+J172+J185+J198+J214+J227+J238+J249+J263+J275+J291</f>
        <v>0</v>
      </c>
      <c r="K300" s="30">
        <f>K16+K28+K41+K54++K70+K82+K94+K107+K120+K133+K146+K159+K172+K185+K198+K214+K227+K238+K249+K263+K275+K391</f>
        <v>0</v>
      </c>
      <c r="L300" s="29">
        <f>L16+L28+L41+L54+L70+L82+L94+L107+L120+L133+L146+L159+L172+L185+L198+L214+L227+L238+L249+L263+L275+L291</f>
        <v>0</v>
      </c>
    </row>
  </sheetData>
  <mergeCells count="90">
    <mergeCell ref="B1:L4"/>
    <mergeCell ref="B46:C55"/>
    <mergeCell ref="D46:F47"/>
    <mergeCell ref="G46:K46"/>
    <mergeCell ref="D53:L53"/>
    <mergeCell ref="G33:K33"/>
    <mergeCell ref="B33:C42"/>
    <mergeCell ref="B8:C17"/>
    <mergeCell ref="D8:F9"/>
    <mergeCell ref="G8:K8"/>
    <mergeCell ref="D15:L15"/>
    <mergeCell ref="D40:L40"/>
    <mergeCell ref="B20:C29"/>
    <mergeCell ref="D20:F21"/>
    <mergeCell ref="G20:K20"/>
    <mergeCell ref="D33:F34"/>
    <mergeCell ref="B112:C121"/>
    <mergeCell ref="D119:L119"/>
    <mergeCell ref="D112:F113"/>
    <mergeCell ref="G112:K112"/>
    <mergeCell ref="B99:C108"/>
    <mergeCell ref="G99:K99"/>
    <mergeCell ref="G62:K62"/>
    <mergeCell ref="D106:L106"/>
    <mergeCell ref="D99:F100"/>
    <mergeCell ref="B87:C95"/>
    <mergeCell ref="D93:L93"/>
    <mergeCell ref="D87:F88"/>
    <mergeCell ref="G87:K87"/>
    <mergeCell ref="D81:L81"/>
    <mergeCell ref="D75:F76"/>
    <mergeCell ref="G75:K75"/>
    <mergeCell ref="B75:C83"/>
    <mergeCell ref="D27:L27"/>
    <mergeCell ref="B151:C160"/>
    <mergeCell ref="D158:L158"/>
    <mergeCell ref="D151:F152"/>
    <mergeCell ref="G151:K151"/>
    <mergeCell ref="B138:C147"/>
    <mergeCell ref="D145:L145"/>
    <mergeCell ref="D138:F139"/>
    <mergeCell ref="G138:K138"/>
    <mergeCell ref="B125:C134"/>
    <mergeCell ref="D125:F126"/>
    <mergeCell ref="G125:K125"/>
    <mergeCell ref="D132:L132"/>
    <mergeCell ref="B62:C71"/>
    <mergeCell ref="D69:L69"/>
    <mergeCell ref="D62:F63"/>
    <mergeCell ref="B177:C186"/>
    <mergeCell ref="D184:L184"/>
    <mergeCell ref="D177:F178"/>
    <mergeCell ref="G177:K177"/>
    <mergeCell ref="B164:C173"/>
    <mergeCell ref="D171:L171"/>
    <mergeCell ref="D164:F165"/>
    <mergeCell ref="G164:K164"/>
    <mergeCell ref="B232:C239"/>
    <mergeCell ref="D237:L237"/>
    <mergeCell ref="D232:F233"/>
    <mergeCell ref="G232:K232"/>
    <mergeCell ref="B219:C228"/>
    <mergeCell ref="D226:L226"/>
    <mergeCell ref="D219:F220"/>
    <mergeCell ref="G219:K219"/>
    <mergeCell ref="B190:C199"/>
    <mergeCell ref="D197:L197"/>
    <mergeCell ref="D190:F191"/>
    <mergeCell ref="G190:K190"/>
    <mergeCell ref="B206:C215"/>
    <mergeCell ref="D213:L213"/>
    <mergeCell ref="D206:F207"/>
    <mergeCell ref="G206:K206"/>
    <mergeCell ref="B243:C250"/>
    <mergeCell ref="D248:L248"/>
    <mergeCell ref="D243:F244"/>
    <mergeCell ref="G243:K243"/>
    <mergeCell ref="B267:C276"/>
    <mergeCell ref="D267:F268"/>
    <mergeCell ref="G267:K267"/>
    <mergeCell ref="D274:L274"/>
    <mergeCell ref="D283:F284"/>
    <mergeCell ref="G283:K283"/>
    <mergeCell ref="D290:L290"/>
    <mergeCell ref="B297:L297"/>
    <mergeCell ref="B254:C264"/>
    <mergeCell ref="D254:F255"/>
    <mergeCell ref="G254:K254"/>
    <mergeCell ref="D262:L262"/>
    <mergeCell ref="B283:C292"/>
  </mergeCells>
  <phoneticPr fontId="11" type="noConversion"/>
  <printOptions horizontalCentered="1"/>
  <pageMargins left="0.19685039370078741" right="0.19685039370078741" top="0.19685039370078741" bottom="0.19685039370078741" header="0" footer="0"/>
  <rowBreaks count="3" manualBreakCount="3">
    <brk id="95" max="12" man="1"/>
    <brk id="199" max="12" man="1"/>
    <brk id="279" max="12" man="1"/>
  </rowBreaks>
  <colBreaks count="1" manualBreakCount="1">
    <brk id="12" max="321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6"/>
  <sheetViews>
    <sheetView tabSelected="1" topLeftCell="A24" workbookViewId="0">
      <selection activeCell="O57" sqref="O57"/>
    </sheetView>
  </sheetViews>
  <sheetFormatPr baseColWidth="10" defaultColWidth="8.7109375" defaultRowHeight="14" x14ac:dyDescent="0"/>
  <cols>
    <col min="1" max="1" width="0.140625" style="32" customWidth="1"/>
    <col min="2" max="2" width="8.7109375" style="28"/>
    <col min="4" max="4" width="18.7109375" customWidth="1"/>
    <col min="5" max="5" width="11" customWidth="1"/>
    <col min="6" max="6" width="2.5703125" customWidth="1"/>
    <col min="7" max="11" width="14.42578125" bestFit="1" customWidth="1"/>
    <col min="12" max="12" width="8.7109375" style="3"/>
    <col min="13" max="13" width="0.140625" customWidth="1"/>
    <col min="18" max="18" width="14.85546875" bestFit="1" customWidth="1"/>
    <col min="20" max="20" width="21.85546875" bestFit="1" customWidth="1"/>
    <col min="25" max="25" width="10.5703125" bestFit="1" customWidth="1"/>
  </cols>
  <sheetData>
    <row r="1" spans="1:13" ht="14" customHeight="1">
      <c r="A1"/>
      <c r="B1" s="83" t="s">
        <v>80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 ht="14" customHeight="1">
      <c r="A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14" customHeight="1">
      <c r="A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 ht="14" customHeight="1">
      <c r="A4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3">
      <c r="A5"/>
      <c r="B5" s="25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3" ht="3.75" customHeight="1">
      <c r="A6"/>
      <c r="B6" s="26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3" ht="0.75" customHeight="1">
      <c r="A7"/>
      <c r="B7" s="27"/>
      <c r="C7" s="1"/>
      <c r="D7" s="1"/>
      <c r="E7" s="1"/>
      <c r="F7" s="1"/>
      <c r="G7" s="1"/>
      <c r="H7" s="1"/>
      <c r="I7" s="1"/>
      <c r="J7" s="1"/>
      <c r="K7" s="1"/>
      <c r="L7" s="2"/>
      <c r="M7" s="1"/>
    </row>
    <row r="8" spans="1:13" ht="19" customHeight="1">
      <c r="A8"/>
      <c r="B8" s="84" t="s">
        <v>89</v>
      </c>
      <c r="C8" s="84"/>
      <c r="D8" s="85" t="s">
        <v>82</v>
      </c>
      <c r="E8" s="85"/>
      <c r="F8" s="86"/>
      <c r="G8" s="89" t="s">
        <v>3</v>
      </c>
      <c r="H8" s="90"/>
      <c r="I8" s="90"/>
      <c r="J8" s="90"/>
      <c r="K8" s="91"/>
      <c r="L8" s="8" t="s">
        <v>7</v>
      </c>
      <c r="M8" s="1"/>
    </row>
    <row r="9" spans="1:13" ht="16.5" customHeight="1">
      <c r="A9"/>
      <c r="B9" s="84"/>
      <c r="C9" s="84"/>
      <c r="D9" s="87"/>
      <c r="E9" s="87"/>
      <c r="F9" s="88"/>
      <c r="G9" s="21" t="s">
        <v>2</v>
      </c>
      <c r="H9" s="17" t="s">
        <v>520</v>
      </c>
      <c r="I9" s="21" t="s">
        <v>521</v>
      </c>
      <c r="J9" s="21" t="s">
        <v>522</v>
      </c>
      <c r="K9" s="21" t="s">
        <v>523</v>
      </c>
      <c r="L9" s="9" t="s">
        <v>17</v>
      </c>
      <c r="M9" s="1"/>
    </row>
    <row r="10" spans="1:13">
      <c r="A10"/>
      <c r="B10" s="84"/>
      <c r="C10" s="84"/>
      <c r="D10" s="18" t="s">
        <v>12</v>
      </c>
      <c r="E10" s="18" t="s">
        <v>4</v>
      </c>
      <c r="F10" s="10"/>
      <c r="G10" s="19">
        <v>2050</v>
      </c>
      <c r="H10" s="19">
        <v>1550</v>
      </c>
      <c r="I10" s="19">
        <f>H10-((H10*5)/100)</f>
        <v>1472.5</v>
      </c>
      <c r="J10" s="19">
        <f>H10-((H10*10)/100)</f>
        <v>1395</v>
      </c>
      <c r="K10" s="19">
        <f>H10-((H10*15)/100)</f>
        <v>1317.5</v>
      </c>
      <c r="L10" s="11"/>
      <c r="M10" s="1"/>
    </row>
    <row r="11" spans="1:13">
      <c r="A11"/>
      <c r="B11" s="84"/>
      <c r="C11" s="84"/>
      <c r="D11" s="22" t="s">
        <v>81</v>
      </c>
      <c r="E11" s="6">
        <v>32</v>
      </c>
      <c r="F11" s="4"/>
      <c r="G11" s="20">
        <f>G10*L11</f>
        <v>0</v>
      </c>
      <c r="H11" s="20">
        <f>H10*L11</f>
        <v>0</v>
      </c>
      <c r="I11" s="20">
        <f>H11-((H11*5)/100)</f>
        <v>0</v>
      </c>
      <c r="J11" s="20">
        <f>H11-((H11*10)/100)</f>
        <v>0</v>
      </c>
      <c r="K11" s="20">
        <f>H11-((H11*15)/100)</f>
        <v>0</v>
      </c>
      <c r="L11" s="23"/>
      <c r="M11" s="1"/>
    </row>
    <row r="12" spans="1:13">
      <c r="A12"/>
      <c r="B12" s="84"/>
      <c r="C12" s="84"/>
      <c r="D12" s="22" t="s">
        <v>83</v>
      </c>
      <c r="E12" s="6">
        <v>32</v>
      </c>
      <c r="F12" s="4"/>
      <c r="G12" s="20">
        <f>G10*L12</f>
        <v>0</v>
      </c>
      <c r="H12" s="20">
        <f>H10*L12</f>
        <v>0</v>
      </c>
      <c r="I12" s="20">
        <f>H12-((H12*5)/100)</f>
        <v>0</v>
      </c>
      <c r="J12" s="20">
        <f>H12-((H12*10)/100)</f>
        <v>0</v>
      </c>
      <c r="K12" s="20">
        <f>H12-((H12*15)/100)</f>
        <v>0</v>
      </c>
      <c r="L12" s="23"/>
      <c r="M12" s="1"/>
    </row>
    <row r="13" spans="1:13">
      <c r="A13"/>
      <c r="B13" s="84"/>
      <c r="C13" s="84"/>
      <c r="D13" s="6"/>
      <c r="E13" s="6"/>
      <c r="F13" s="4"/>
      <c r="G13" s="20"/>
      <c r="H13" s="20"/>
      <c r="I13" s="20"/>
      <c r="J13" s="20"/>
      <c r="K13" s="20"/>
      <c r="L13" s="23"/>
      <c r="M13" s="1"/>
    </row>
    <row r="14" spans="1:13">
      <c r="A14"/>
      <c r="B14" s="84"/>
      <c r="C14" s="84"/>
      <c r="D14" s="6"/>
      <c r="E14" s="6"/>
      <c r="F14" s="4"/>
      <c r="G14" s="20"/>
      <c r="H14" s="20"/>
      <c r="I14" s="20"/>
      <c r="J14" s="20"/>
      <c r="K14" s="20"/>
      <c r="L14" s="23"/>
      <c r="M14" s="1"/>
    </row>
    <row r="15" spans="1:13">
      <c r="A15"/>
      <c r="B15" s="84"/>
      <c r="C15" s="84"/>
      <c r="D15" s="79" t="s">
        <v>84</v>
      </c>
      <c r="E15" s="79"/>
      <c r="F15" s="79"/>
      <c r="G15" s="79"/>
      <c r="H15" s="79"/>
      <c r="I15" s="79"/>
      <c r="J15" s="79"/>
      <c r="K15" s="79"/>
      <c r="L15" s="79"/>
      <c r="M15" s="1"/>
    </row>
    <row r="16" spans="1:13" ht="18" customHeight="1">
      <c r="A16"/>
      <c r="B16" s="84"/>
      <c r="C16" s="84"/>
      <c r="D16" s="14"/>
      <c r="E16" s="14"/>
      <c r="F16" s="15" t="s">
        <v>15</v>
      </c>
      <c r="G16" s="16">
        <f>SUM(G11:G12)</f>
        <v>0</v>
      </c>
      <c r="H16" s="16">
        <f>SUM(H11:H12)</f>
        <v>0</v>
      </c>
      <c r="I16" s="16">
        <f>SUM(I11:I14)</f>
        <v>0</v>
      </c>
      <c r="J16" s="16">
        <f>SUM(J11:J14)</f>
        <v>0</v>
      </c>
      <c r="K16" s="16">
        <f>SUM(K11:K14)</f>
        <v>0</v>
      </c>
      <c r="L16" s="24">
        <f>SUM(L11:L12)</f>
        <v>0</v>
      </c>
      <c r="M16" s="1"/>
    </row>
    <row r="17" spans="1:13">
      <c r="A17"/>
      <c r="B17" s="84"/>
      <c r="C17" s="84"/>
      <c r="D17" s="7"/>
      <c r="E17" s="7"/>
      <c r="F17" s="7"/>
      <c r="G17" s="7"/>
      <c r="H17" s="7"/>
      <c r="I17" s="7"/>
      <c r="J17" s="7"/>
      <c r="K17" s="7"/>
      <c r="L17" s="7"/>
      <c r="M17" s="1"/>
    </row>
    <row r="18" spans="1:13" ht="0.75" customHeight="1">
      <c r="A18"/>
      <c r="B18" s="27"/>
      <c r="C18" s="1"/>
      <c r="D18" s="1"/>
      <c r="E18" s="1"/>
      <c r="F18" s="1"/>
      <c r="G18" s="1"/>
      <c r="H18" s="1"/>
      <c r="I18" s="1"/>
      <c r="J18" s="1"/>
      <c r="K18" s="1"/>
      <c r="L18" s="2"/>
      <c r="M18" s="1"/>
    </row>
    <row r="19" spans="1:13" ht="3.75" customHeight="1">
      <c r="A19"/>
      <c r="B19" s="26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3" ht="19" customHeight="1">
      <c r="A20"/>
      <c r="B20" s="77"/>
      <c r="C20" s="77"/>
      <c r="D20" s="85" t="s">
        <v>85</v>
      </c>
      <c r="E20" s="85"/>
      <c r="F20" s="86"/>
      <c r="G20" s="89" t="s">
        <v>3</v>
      </c>
      <c r="H20" s="90"/>
      <c r="I20" s="90"/>
      <c r="J20" s="90"/>
      <c r="K20" s="91"/>
      <c r="L20" s="8" t="s">
        <v>7</v>
      </c>
      <c r="M20" s="1"/>
    </row>
    <row r="21" spans="1:13" ht="16.5" customHeight="1">
      <c r="A21"/>
      <c r="B21" s="77"/>
      <c r="C21" s="77"/>
      <c r="D21" s="87"/>
      <c r="E21" s="87"/>
      <c r="F21" s="88"/>
      <c r="G21" s="21" t="s">
        <v>2</v>
      </c>
      <c r="H21" s="17" t="s">
        <v>520</v>
      </c>
      <c r="I21" s="21" t="s">
        <v>521</v>
      </c>
      <c r="J21" s="21" t="s">
        <v>522</v>
      </c>
      <c r="K21" s="21" t="s">
        <v>523</v>
      </c>
      <c r="L21" s="9" t="s">
        <v>17</v>
      </c>
      <c r="M21" s="1"/>
    </row>
    <row r="22" spans="1:13">
      <c r="A22"/>
      <c r="B22" s="77"/>
      <c r="C22" s="77"/>
      <c r="D22" s="18" t="s">
        <v>12</v>
      </c>
      <c r="E22" s="18" t="s">
        <v>4</v>
      </c>
      <c r="F22" s="10"/>
      <c r="G22" s="19">
        <v>2050</v>
      </c>
      <c r="H22" s="19">
        <v>1550</v>
      </c>
      <c r="I22" s="19">
        <f>H22-((H22*5)/100)</f>
        <v>1472.5</v>
      </c>
      <c r="J22" s="19">
        <f>H22-((H22*10)/100)</f>
        <v>1395</v>
      </c>
      <c r="K22" s="19">
        <f>H22-((H22*15)/100)</f>
        <v>1317.5</v>
      </c>
      <c r="L22" s="11"/>
      <c r="M22" s="1"/>
    </row>
    <row r="23" spans="1:13">
      <c r="A23"/>
      <c r="B23" s="77"/>
      <c r="C23" s="77"/>
      <c r="D23" s="22" t="s">
        <v>86</v>
      </c>
      <c r="E23" s="22">
        <v>32</v>
      </c>
      <c r="F23" s="4"/>
      <c r="G23" s="20">
        <f>G22*L23</f>
        <v>0</v>
      </c>
      <c r="H23" s="20">
        <f>H22*L23</f>
        <v>0</v>
      </c>
      <c r="I23" s="20">
        <f>H23-((H23*5)/100)</f>
        <v>0</v>
      </c>
      <c r="J23" s="20">
        <f>H23-((H23*10)/100)</f>
        <v>0</v>
      </c>
      <c r="K23" s="20">
        <f>H23-((H23*15)/100)</f>
        <v>0</v>
      </c>
      <c r="L23" s="23"/>
      <c r="M23" s="1"/>
    </row>
    <row r="24" spans="1:13">
      <c r="A24"/>
      <c r="B24" s="77"/>
      <c r="C24" s="77"/>
      <c r="D24" s="6"/>
      <c r="E24" s="6"/>
      <c r="F24" s="4"/>
      <c r="G24" s="20"/>
      <c r="H24" s="20"/>
      <c r="I24" s="20"/>
      <c r="J24" s="20"/>
      <c r="K24" s="20"/>
      <c r="L24" s="23"/>
      <c r="M24" s="1"/>
    </row>
    <row r="25" spans="1:13">
      <c r="A25"/>
      <c r="B25" s="77"/>
      <c r="C25" s="77"/>
      <c r="D25" s="6"/>
      <c r="E25" s="6"/>
      <c r="F25" s="4"/>
      <c r="G25" s="20"/>
      <c r="H25" s="20"/>
      <c r="I25" s="20"/>
      <c r="J25" s="20"/>
      <c r="K25" s="20"/>
      <c r="L25" s="23"/>
      <c r="M25" s="1"/>
    </row>
    <row r="26" spans="1:13">
      <c r="A26"/>
      <c r="B26" s="77"/>
      <c r="C26" s="77"/>
      <c r="D26" s="6"/>
      <c r="E26" s="6"/>
      <c r="F26" s="4"/>
      <c r="G26" s="20"/>
      <c r="H26" s="20"/>
      <c r="I26" s="20"/>
      <c r="J26" s="20"/>
      <c r="K26" s="20"/>
      <c r="L26" s="23"/>
      <c r="M26" s="1"/>
    </row>
    <row r="27" spans="1:13">
      <c r="A27"/>
      <c r="B27" s="77"/>
      <c r="C27" s="77"/>
      <c r="D27" s="6"/>
      <c r="E27" s="6"/>
      <c r="F27" s="4"/>
      <c r="G27" s="20"/>
      <c r="H27" s="20"/>
      <c r="I27" s="20"/>
      <c r="J27" s="20"/>
      <c r="K27" s="20"/>
      <c r="L27" s="23"/>
      <c r="M27" s="1"/>
    </row>
    <row r="28" spans="1:13">
      <c r="A28"/>
      <c r="B28" s="77"/>
      <c r="C28" s="77"/>
      <c r="D28" s="79" t="s">
        <v>84</v>
      </c>
      <c r="E28" s="79"/>
      <c r="F28" s="79"/>
      <c r="G28" s="79"/>
      <c r="H28" s="79"/>
      <c r="I28" s="79"/>
      <c r="J28" s="79"/>
      <c r="K28" s="79"/>
      <c r="L28" s="79"/>
      <c r="M28" s="1"/>
    </row>
    <row r="29" spans="1:13" ht="18" customHeight="1">
      <c r="A29"/>
      <c r="B29" s="77"/>
      <c r="C29" s="77"/>
      <c r="D29" s="14"/>
      <c r="E29" s="14"/>
      <c r="F29" s="15" t="s">
        <v>15</v>
      </c>
      <c r="G29" s="16">
        <f>SUM(G23)</f>
        <v>0</v>
      </c>
      <c r="H29" s="16">
        <f>SUM(H23)</f>
        <v>0</v>
      </c>
      <c r="I29" s="16">
        <f>H29-((H29*5)/100)</f>
        <v>0</v>
      </c>
      <c r="J29" s="16">
        <f>H29-((H29*10)/100)</f>
        <v>0</v>
      </c>
      <c r="K29" s="16">
        <f>H29-((H29*15)/100)</f>
        <v>0</v>
      </c>
      <c r="L29" s="24">
        <f>SUM(L23)</f>
        <v>0</v>
      </c>
      <c r="M29" s="1"/>
    </row>
    <row r="30" spans="1:13">
      <c r="A30"/>
      <c r="B30" s="77"/>
      <c r="C30" s="77"/>
      <c r="D30" s="7"/>
      <c r="E30" s="7"/>
      <c r="F30" s="7"/>
      <c r="G30" s="7"/>
      <c r="H30" s="7"/>
      <c r="I30" s="7"/>
      <c r="J30" s="7"/>
      <c r="K30" s="7"/>
      <c r="L30" s="7"/>
      <c r="M30" s="1"/>
    </row>
    <row r="31" spans="1:13" ht="0.75" customHeight="1">
      <c r="A31"/>
      <c r="B31" s="27"/>
      <c r="C31" s="1"/>
      <c r="D31" s="1"/>
      <c r="E31" s="1"/>
      <c r="F31" s="1"/>
      <c r="G31" s="1"/>
      <c r="H31" s="1"/>
      <c r="I31" s="1"/>
      <c r="J31" s="1"/>
      <c r="K31" s="1"/>
      <c r="L31" s="2"/>
      <c r="M31" s="1"/>
    </row>
    <row r="32" spans="1:13" ht="3.75" customHeight="1">
      <c r="A32"/>
      <c r="B32" s="26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1:13" ht="0.75" customHeight="1">
      <c r="A33"/>
      <c r="B33" s="27"/>
      <c r="C33" s="1"/>
      <c r="D33" s="1"/>
      <c r="E33" s="1"/>
      <c r="F33" s="1"/>
      <c r="G33" s="1"/>
      <c r="H33" s="1"/>
      <c r="I33" s="1"/>
      <c r="J33" s="1"/>
      <c r="K33" s="1"/>
      <c r="L33" s="2"/>
      <c r="M33" s="1"/>
    </row>
    <row r="34" spans="1:13" ht="20" customHeight="1" thickBot="1">
      <c r="A34"/>
      <c r="B34" s="77"/>
      <c r="C34" s="77"/>
      <c r="D34" s="85" t="s">
        <v>87</v>
      </c>
      <c r="E34" s="85"/>
      <c r="F34" s="85"/>
      <c r="G34" s="82" t="s">
        <v>3</v>
      </c>
      <c r="H34" s="82"/>
      <c r="I34" s="82"/>
      <c r="J34" s="82"/>
      <c r="K34" s="82"/>
      <c r="L34" s="8" t="s">
        <v>7</v>
      </c>
      <c r="M34" s="1"/>
    </row>
    <row r="35" spans="1:13" ht="16" customHeight="1" thickTop="1">
      <c r="A35"/>
      <c r="B35" s="77"/>
      <c r="C35" s="77"/>
      <c r="D35" s="87"/>
      <c r="E35" s="87"/>
      <c r="F35" s="87"/>
      <c r="G35" s="17" t="s">
        <v>2</v>
      </c>
      <c r="H35" s="17" t="s">
        <v>520</v>
      </c>
      <c r="I35" s="21" t="s">
        <v>521</v>
      </c>
      <c r="J35" s="21" t="s">
        <v>522</v>
      </c>
      <c r="K35" s="21" t="s">
        <v>523</v>
      </c>
      <c r="L35" s="9" t="s">
        <v>17</v>
      </c>
      <c r="M35" s="1"/>
    </row>
    <row r="36" spans="1:13">
      <c r="A36"/>
      <c r="B36" s="77"/>
      <c r="C36" s="77"/>
      <c r="D36" s="18" t="s">
        <v>12</v>
      </c>
      <c r="E36" s="18" t="s">
        <v>4</v>
      </c>
      <c r="F36" s="10"/>
      <c r="G36" s="19">
        <v>3150</v>
      </c>
      <c r="H36" s="19">
        <v>2400</v>
      </c>
      <c r="I36" s="19">
        <f>H36-((H36*5)/100)</f>
        <v>2280</v>
      </c>
      <c r="J36" s="19">
        <f>H36-((H36*10)/100)</f>
        <v>2160</v>
      </c>
      <c r="K36" s="19">
        <f>H36-((H36*15)/100)</f>
        <v>2040</v>
      </c>
      <c r="L36" s="11"/>
      <c r="M36" s="1"/>
    </row>
    <row r="37" spans="1:13">
      <c r="A37"/>
      <c r="B37" s="77"/>
      <c r="C37" s="77"/>
      <c r="D37" s="22" t="s">
        <v>88</v>
      </c>
      <c r="E37" s="22">
        <v>38</v>
      </c>
      <c r="F37" s="4"/>
      <c r="G37" s="20">
        <f>G36*L37</f>
        <v>0</v>
      </c>
      <c r="H37" s="20">
        <f>H36*L37</f>
        <v>0</v>
      </c>
      <c r="I37" s="20">
        <f>I36*L37</f>
        <v>0</v>
      </c>
      <c r="J37" s="20">
        <f>J36*L37</f>
        <v>0</v>
      </c>
      <c r="K37" s="20">
        <f>K36*L37</f>
        <v>0</v>
      </c>
      <c r="L37" s="23"/>
      <c r="M37" s="1"/>
    </row>
    <row r="38" spans="1:13">
      <c r="A38"/>
      <c r="B38" s="77"/>
      <c r="C38" s="77"/>
      <c r="D38" s="6"/>
      <c r="E38" s="22"/>
      <c r="F38" s="4"/>
      <c r="G38" s="20"/>
      <c r="H38" s="20"/>
      <c r="I38" s="20"/>
      <c r="J38" s="20"/>
      <c r="K38" s="20"/>
      <c r="L38" s="23"/>
      <c r="M38" s="1"/>
    </row>
    <row r="39" spans="1:13">
      <c r="A39"/>
      <c r="B39" s="77"/>
      <c r="C39" s="77"/>
      <c r="D39" s="6"/>
      <c r="E39" s="22"/>
      <c r="F39" s="4"/>
      <c r="G39" s="20"/>
      <c r="H39" s="20"/>
      <c r="I39" s="20"/>
      <c r="J39" s="20"/>
      <c r="K39" s="20"/>
      <c r="L39" s="23"/>
      <c r="M39" s="1"/>
    </row>
    <row r="40" spans="1:13">
      <c r="A40"/>
      <c r="B40" s="77"/>
      <c r="C40" s="77"/>
      <c r="D40" s="6"/>
      <c r="E40" s="22"/>
      <c r="F40" s="4"/>
      <c r="G40" s="20"/>
      <c r="H40" s="20"/>
      <c r="I40" s="20"/>
      <c r="J40" s="20"/>
      <c r="K40" s="20"/>
      <c r="L40" s="23"/>
      <c r="M40" s="1"/>
    </row>
    <row r="41" spans="1:13">
      <c r="A41"/>
      <c r="B41" s="77"/>
      <c r="C41" s="77"/>
      <c r="D41" s="6"/>
      <c r="E41" s="22"/>
      <c r="F41" s="4"/>
      <c r="G41" s="20"/>
      <c r="H41" s="20"/>
      <c r="I41" s="20"/>
      <c r="J41" s="20"/>
      <c r="K41" s="20"/>
      <c r="L41" s="23"/>
      <c r="M41" s="1"/>
    </row>
    <row r="42" spans="1:13">
      <c r="A42"/>
      <c r="B42" s="77"/>
      <c r="C42" s="77"/>
      <c r="D42" s="79" t="s">
        <v>90</v>
      </c>
      <c r="E42" s="79"/>
      <c r="F42" s="79"/>
      <c r="G42" s="79"/>
      <c r="H42" s="79"/>
      <c r="I42" s="79"/>
      <c r="J42" s="79"/>
      <c r="K42" s="79"/>
      <c r="L42" s="79"/>
      <c r="M42" s="1"/>
    </row>
    <row r="43" spans="1:13" ht="18" customHeight="1">
      <c r="A43"/>
      <c r="B43" s="77"/>
      <c r="C43" s="77"/>
      <c r="D43" s="14"/>
      <c r="E43" s="14"/>
      <c r="F43" s="15" t="s">
        <v>15</v>
      </c>
      <c r="G43" s="16">
        <f>SUM(G37)</f>
        <v>0</v>
      </c>
      <c r="H43" s="16">
        <f>SUM(H37)</f>
        <v>0</v>
      </c>
      <c r="I43" s="16">
        <f>H43-((H43*5)/100)</f>
        <v>0</v>
      </c>
      <c r="J43" s="16">
        <f>H43-((H43*10)/100)</f>
        <v>0</v>
      </c>
      <c r="K43" s="16">
        <f>H43-((H43*15)/100)</f>
        <v>0</v>
      </c>
      <c r="L43" s="24">
        <f>SUM(L37)</f>
        <v>0</v>
      </c>
      <c r="M43" s="1"/>
    </row>
    <row r="44" spans="1:13">
      <c r="A44"/>
      <c r="B44" s="77"/>
      <c r="C44" s="77"/>
      <c r="D44" s="7"/>
      <c r="E44" s="7"/>
      <c r="F44" s="7"/>
      <c r="G44" s="7"/>
      <c r="H44" s="7"/>
      <c r="I44" s="7"/>
      <c r="J44" s="7"/>
      <c r="K44" s="7"/>
      <c r="L44" s="7"/>
      <c r="M44" s="1"/>
    </row>
    <row r="45" spans="1:13" ht="0.75" customHeight="1">
      <c r="A45"/>
      <c r="B45" s="27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</row>
    <row r="46" spans="1:13" ht="3.75" customHeight="1">
      <c r="A46"/>
      <c r="B46" s="26"/>
      <c r="C46" s="12"/>
      <c r="D46" s="12"/>
      <c r="E46" s="12"/>
      <c r="F46" s="12"/>
      <c r="G46" s="12"/>
      <c r="H46" s="12"/>
      <c r="I46" s="12"/>
      <c r="J46" s="12"/>
      <c r="K46" s="12"/>
      <c r="L46" s="13"/>
    </row>
    <row r="47" spans="1:13" ht="0.75" customHeight="1">
      <c r="A47"/>
      <c r="B47" s="27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</row>
    <row r="48" spans="1:13" ht="0.75" customHeight="1">
      <c r="A48"/>
      <c r="B48" s="27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</row>
    <row r="49" spans="1:13" ht="0.75" customHeight="1">
      <c r="A49"/>
      <c r="B49" s="27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</row>
    <row r="50" spans="1:13" ht="3.75" customHeight="1">
      <c r="A50"/>
      <c r="B50" s="26"/>
      <c r="C50" s="12"/>
      <c r="D50" s="12"/>
      <c r="E50" s="12"/>
      <c r="F50" s="12"/>
      <c r="G50" s="12"/>
      <c r="H50" s="12"/>
      <c r="I50" s="12"/>
      <c r="J50" s="12"/>
      <c r="K50" s="12"/>
      <c r="L50" s="13"/>
    </row>
    <row r="51" spans="1:13" ht="0.75" customHeight="1">
      <c r="A51"/>
      <c r="B51" s="27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</row>
    <row r="52" spans="1:13" ht="20" customHeight="1" thickBot="1">
      <c r="A52"/>
      <c r="B52" s="77"/>
      <c r="C52" s="77"/>
      <c r="D52" s="80" t="s">
        <v>532</v>
      </c>
      <c r="E52" s="80"/>
      <c r="F52" s="80"/>
      <c r="G52" s="82" t="s">
        <v>3</v>
      </c>
      <c r="H52" s="82"/>
      <c r="I52" s="82"/>
      <c r="J52" s="82"/>
      <c r="K52" s="82"/>
      <c r="L52" s="8" t="s">
        <v>7</v>
      </c>
      <c r="M52" s="1"/>
    </row>
    <row r="53" spans="1:13" ht="16" customHeight="1" thickTop="1">
      <c r="A53"/>
      <c r="B53" s="77"/>
      <c r="C53" s="77"/>
      <c r="D53" s="81"/>
      <c r="E53" s="81"/>
      <c r="F53" s="81"/>
      <c r="G53" s="17" t="s">
        <v>2</v>
      </c>
      <c r="H53" s="17" t="s">
        <v>520</v>
      </c>
      <c r="I53" s="21" t="s">
        <v>521</v>
      </c>
      <c r="J53" s="21" t="s">
        <v>522</v>
      </c>
      <c r="K53" s="21" t="s">
        <v>523</v>
      </c>
      <c r="L53" s="9" t="s">
        <v>17</v>
      </c>
      <c r="M53" s="1"/>
    </row>
    <row r="54" spans="1:13">
      <c r="A54"/>
      <c r="B54" s="77"/>
      <c r="C54" s="77"/>
      <c r="D54" s="18" t="s">
        <v>12</v>
      </c>
      <c r="E54" s="18" t="s">
        <v>91</v>
      </c>
      <c r="F54" s="10"/>
      <c r="G54" s="19">
        <v>4150</v>
      </c>
      <c r="H54" s="19">
        <v>3200</v>
      </c>
      <c r="I54" s="19">
        <f>H54-((H54*5)/100)</f>
        <v>3040</v>
      </c>
      <c r="J54" s="19">
        <f>H54-((H54*10)/100)</f>
        <v>2880</v>
      </c>
      <c r="K54" s="19">
        <f>H54-((H54*15)/100)</f>
        <v>2720</v>
      </c>
      <c r="L54" s="11"/>
      <c r="M54" s="1"/>
    </row>
    <row r="55" spans="1:13">
      <c r="A55"/>
      <c r="B55" s="77"/>
      <c r="C55" s="77"/>
      <c r="D55" s="115" t="s">
        <v>528</v>
      </c>
      <c r="E55" s="22" t="s">
        <v>92</v>
      </c>
      <c r="F55" s="4"/>
      <c r="G55" s="20">
        <f>G54*L55</f>
        <v>0</v>
      </c>
      <c r="H55" s="20">
        <f>H54*L55</f>
        <v>0</v>
      </c>
      <c r="I55" s="20">
        <f>I54*L55</f>
        <v>0</v>
      </c>
      <c r="J55" s="20">
        <f>J54*L55</f>
        <v>0</v>
      </c>
      <c r="K55" s="20">
        <f>K54*L55</f>
        <v>0</v>
      </c>
      <c r="L55" s="23"/>
      <c r="M55" s="1"/>
    </row>
    <row r="56" spans="1:13" ht="15">
      <c r="A56"/>
      <c r="B56" s="77"/>
      <c r="C56" s="77"/>
      <c r="D56" s="115" t="s">
        <v>529</v>
      </c>
      <c r="E56" s="22" t="s">
        <v>93</v>
      </c>
      <c r="F56" s="4"/>
      <c r="G56" s="20">
        <f>G54*L56</f>
        <v>0</v>
      </c>
      <c r="H56" s="20">
        <f>H54*L56</f>
        <v>0</v>
      </c>
      <c r="I56" s="20">
        <f>I54*L56</f>
        <v>0</v>
      </c>
      <c r="J56" s="20">
        <f>J54*L56</f>
        <v>0</v>
      </c>
      <c r="K56" s="20">
        <f>K54*L56</f>
        <v>0</v>
      </c>
      <c r="L56" s="23"/>
      <c r="M56" s="1"/>
    </row>
    <row r="57" spans="1:13" ht="15">
      <c r="A57"/>
      <c r="B57" s="77"/>
      <c r="C57" s="77"/>
      <c r="D57" s="115" t="s">
        <v>530</v>
      </c>
      <c r="E57" s="22" t="s">
        <v>94</v>
      </c>
      <c r="F57" s="4"/>
      <c r="G57" s="20">
        <f>G54*L57</f>
        <v>0</v>
      </c>
      <c r="H57" s="20">
        <f>H54*L57</f>
        <v>0</v>
      </c>
      <c r="I57" s="20">
        <f>I54*L57</f>
        <v>0</v>
      </c>
      <c r="J57" s="20">
        <f>J54*L57</f>
        <v>0</v>
      </c>
      <c r="K57" s="20">
        <f>K54*L57</f>
        <v>0</v>
      </c>
      <c r="L57" s="23"/>
      <c r="M57" s="1"/>
    </row>
    <row r="58" spans="1:13" ht="15">
      <c r="A58"/>
      <c r="B58" s="77"/>
      <c r="C58" s="77"/>
      <c r="D58" s="115" t="s">
        <v>531</v>
      </c>
      <c r="E58" s="22" t="s">
        <v>95</v>
      </c>
      <c r="F58" s="4"/>
      <c r="G58" s="20">
        <f>G54*L58</f>
        <v>0</v>
      </c>
      <c r="H58" s="20">
        <f>H54*L58</f>
        <v>0</v>
      </c>
      <c r="I58" s="20">
        <f>I54*L58</f>
        <v>0</v>
      </c>
      <c r="J58" s="20">
        <f>J54*L58</f>
        <v>0</v>
      </c>
      <c r="K58" s="20">
        <f>K54*L58</f>
        <v>0</v>
      </c>
      <c r="L58" s="23"/>
      <c r="M58" s="1"/>
    </row>
    <row r="59" spans="1:13">
      <c r="A59"/>
      <c r="B59" s="77"/>
      <c r="C59" s="77"/>
      <c r="D59" s="22" t="s">
        <v>162</v>
      </c>
      <c r="E59" s="22" t="s">
        <v>162</v>
      </c>
      <c r="F59" s="4"/>
      <c r="G59" s="20"/>
      <c r="H59" s="20"/>
      <c r="I59" s="20"/>
      <c r="J59" s="20"/>
      <c r="K59" s="20"/>
      <c r="L59" s="23"/>
      <c r="M59" s="1"/>
    </row>
    <row r="60" spans="1:13">
      <c r="A60"/>
      <c r="B60" s="77"/>
      <c r="C60" s="77"/>
      <c r="D60" s="79" t="s">
        <v>100</v>
      </c>
      <c r="E60" s="79"/>
      <c r="F60" s="79"/>
      <c r="G60" s="79"/>
      <c r="H60" s="79"/>
      <c r="I60" s="79"/>
      <c r="J60" s="79"/>
      <c r="K60" s="79"/>
      <c r="L60" s="79"/>
      <c r="M60" s="1"/>
    </row>
    <row r="61" spans="1:13" ht="18" customHeight="1">
      <c r="A61"/>
      <c r="B61" s="77"/>
      <c r="C61" s="77"/>
      <c r="D61" s="14"/>
      <c r="E61" s="14"/>
      <c r="F61" s="15" t="s">
        <v>15</v>
      </c>
      <c r="G61" s="16">
        <f>SUM(G55:G58)</f>
        <v>0</v>
      </c>
      <c r="H61" s="16">
        <f>SUM(H55:H58)</f>
        <v>0</v>
      </c>
      <c r="I61" s="16">
        <f>H61-((H61*5)/100)</f>
        <v>0</v>
      </c>
      <c r="J61" s="16">
        <f>H61-((H61*10)/100)</f>
        <v>0</v>
      </c>
      <c r="K61" s="16">
        <f>H61-((H61*15)/100)</f>
        <v>0</v>
      </c>
      <c r="L61" s="24">
        <f>SUM(L55:L58)</f>
        <v>0</v>
      </c>
      <c r="M61" s="1"/>
    </row>
    <row r="62" spans="1:13">
      <c r="A62"/>
      <c r="B62" s="77"/>
      <c r="C62" s="77"/>
      <c r="D62" s="7"/>
      <c r="E62" s="7"/>
      <c r="F62" s="7"/>
      <c r="G62" s="7"/>
      <c r="H62" s="7"/>
      <c r="I62" s="7"/>
      <c r="J62" s="7"/>
      <c r="K62" s="7"/>
      <c r="L62" s="7"/>
      <c r="M62" s="1"/>
    </row>
    <row r="63" spans="1:13" ht="0.75" customHeight="1">
      <c r="A63"/>
      <c r="B63" s="27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</row>
    <row r="64" spans="1:13" ht="3.75" customHeight="1">
      <c r="A64"/>
      <c r="B64" s="26"/>
      <c r="C64" s="12"/>
      <c r="D64" s="12"/>
      <c r="E64" s="12"/>
      <c r="F64" s="12"/>
      <c r="G64" s="12"/>
      <c r="H64" s="12"/>
      <c r="I64" s="12"/>
      <c r="J64" s="12"/>
      <c r="K64" s="12"/>
      <c r="L64" s="13"/>
    </row>
    <row r="65" spans="1:13" ht="0.75" customHeight="1">
      <c r="A65"/>
      <c r="B65" s="27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</row>
    <row r="66" spans="1:13" ht="20" customHeight="1" thickBot="1">
      <c r="A66"/>
      <c r="B66" s="77"/>
      <c r="C66" s="77"/>
      <c r="D66" s="80" t="s">
        <v>101</v>
      </c>
      <c r="E66" s="80"/>
      <c r="F66" s="80"/>
      <c r="G66" s="82" t="s">
        <v>3</v>
      </c>
      <c r="H66" s="82"/>
      <c r="I66" s="82"/>
      <c r="J66" s="82"/>
      <c r="K66" s="82"/>
      <c r="L66" s="8" t="s">
        <v>7</v>
      </c>
      <c r="M66" s="1"/>
    </row>
    <row r="67" spans="1:13" ht="16" customHeight="1" thickTop="1">
      <c r="A67"/>
      <c r="B67" s="77"/>
      <c r="C67" s="77"/>
      <c r="D67" s="81"/>
      <c r="E67" s="81"/>
      <c r="F67" s="81"/>
      <c r="G67" s="17" t="s">
        <v>2</v>
      </c>
      <c r="H67" s="17" t="s">
        <v>520</v>
      </c>
      <c r="I67" s="21" t="s">
        <v>521</v>
      </c>
      <c r="J67" s="21" t="s">
        <v>522</v>
      </c>
      <c r="K67" s="21" t="s">
        <v>523</v>
      </c>
      <c r="L67" s="9" t="s">
        <v>17</v>
      </c>
      <c r="M67" s="1"/>
    </row>
    <row r="68" spans="1:13">
      <c r="A68"/>
      <c r="B68" s="77"/>
      <c r="C68" s="77"/>
      <c r="D68" s="18" t="s">
        <v>12</v>
      </c>
      <c r="E68" s="18" t="s">
        <v>91</v>
      </c>
      <c r="F68" s="10"/>
      <c r="G68" s="19">
        <v>3700</v>
      </c>
      <c r="H68" s="19">
        <v>2850</v>
      </c>
      <c r="I68" s="19">
        <f>H68-((H68*5)/100)</f>
        <v>2707.5</v>
      </c>
      <c r="J68" s="19">
        <f>H68-((H68*10)/100)</f>
        <v>2565</v>
      </c>
      <c r="K68" s="19">
        <f>H68-((H68*15)/100)</f>
        <v>2422.5</v>
      </c>
      <c r="L68" s="11"/>
      <c r="M68" s="1"/>
    </row>
    <row r="69" spans="1:13">
      <c r="A69"/>
      <c r="B69" s="77"/>
      <c r="C69" s="77"/>
      <c r="D69" s="22" t="s">
        <v>96</v>
      </c>
      <c r="E69" s="22" t="s">
        <v>92</v>
      </c>
      <c r="F69" s="4"/>
      <c r="G69" s="20">
        <f>G68*L69</f>
        <v>0</v>
      </c>
      <c r="H69" s="20">
        <f>H68*L69</f>
        <v>0</v>
      </c>
      <c r="I69" s="20">
        <f>I68*L69</f>
        <v>0</v>
      </c>
      <c r="J69" s="20">
        <f>J68*L69</f>
        <v>0</v>
      </c>
      <c r="K69" s="20">
        <f>K68*L69</f>
        <v>0</v>
      </c>
      <c r="L69" s="23"/>
      <c r="M69" s="1"/>
    </row>
    <row r="70" spans="1:13">
      <c r="A70"/>
      <c r="B70" s="77"/>
      <c r="C70" s="77"/>
      <c r="D70" s="22" t="s">
        <v>97</v>
      </c>
      <c r="E70" s="22" t="s">
        <v>93</v>
      </c>
      <c r="F70" s="4"/>
      <c r="G70" s="20">
        <f>G68*L70</f>
        <v>0</v>
      </c>
      <c r="H70" s="20">
        <f>H68*L70</f>
        <v>0</v>
      </c>
      <c r="I70" s="20">
        <f>I68*L70</f>
        <v>0</v>
      </c>
      <c r="J70" s="20">
        <f>J68*L70</f>
        <v>0</v>
      </c>
      <c r="K70" s="20">
        <f>K68*L70</f>
        <v>0</v>
      </c>
      <c r="L70" s="23"/>
      <c r="M70" s="1"/>
    </row>
    <row r="71" spans="1:13">
      <c r="A71"/>
      <c r="B71" s="77"/>
      <c r="C71" s="77"/>
      <c r="D71" s="22" t="s">
        <v>98</v>
      </c>
      <c r="E71" s="22" t="s">
        <v>94</v>
      </c>
      <c r="F71" s="4"/>
      <c r="G71" s="20">
        <f>G68*L71</f>
        <v>0</v>
      </c>
      <c r="H71" s="20">
        <f>H68*L71</f>
        <v>0</v>
      </c>
      <c r="I71" s="20">
        <f>I68*L71</f>
        <v>0</v>
      </c>
      <c r="J71" s="20">
        <f>J68*L71</f>
        <v>0</v>
      </c>
      <c r="K71" s="20">
        <f>K68*L71</f>
        <v>0</v>
      </c>
      <c r="L71" s="23"/>
      <c r="M71" s="1"/>
    </row>
    <row r="72" spans="1:13">
      <c r="A72"/>
      <c r="B72" s="77"/>
      <c r="C72" s="77"/>
      <c r="D72" s="22" t="s">
        <v>99</v>
      </c>
      <c r="E72" s="22" t="s">
        <v>95</v>
      </c>
      <c r="F72" s="4"/>
      <c r="G72" s="20">
        <f>G68*L72</f>
        <v>0</v>
      </c>
      <c r="H72" s="20">
        <f>H68*L72</f>
        <v>0</v>
      </c>
      <c r="I72" s="20">
        <f>I68*L72</f>
        <v>0</v>
      </c>
      <c r="J72" s="20">
        <f>J68*L72</f>
        <v>0</v>
      </c>
      <c r="K72" s="20">
        <f>K68*L72</f>
        <v>0</v>
      </c>
      <c r="L72" s="23"/>
      <c r="M72" s="1"/>
    </row>
    <row r="73" spans="1:13">
      <c r="A73"/>
      <c r="B73" s="77"/>
      <c r="C73" s="77"/>
      <c r="D73" s="22" t="s">
        <v>162</v>
      </c>
      <c r="E73" s="22" t="s">
        <v>162</v>
      </c>
      <c r="F73" s="4"/>
      <c r="G73" s="46"/>
      <c r="H73" s="20"/>
      <c r="I73" s="20"/>
      <c r="J73" s="20"/>
      <c r="K73" s="20"/>
      <c r="L73" s="23"/>
      <c r="M73" s="1"/>
    </row>
    <row r="74" spans="1:13">
      <c r="A74"/>
      <c r="B74" s="77"/>
      <c r="C74" s="77"/>
      <c r="D74" s="79" t="s">
        <v>100</v>
      </c>
      <c r="E74" s="79"/>
      <c r="F74" s="79"/>
      <c r="G74" s="79"/>
      <c r="H74" s="79"/>
      <c r="I74" s="79"/>
      <c r="J74" s="79"/>
      <c r="K74" s="79"/>
      <c r="L74" s="79"/>
      <c r="M74" s="1"/>
    </row>
    <row r="75" spans="1:13" ht="18" customHeight="1">
      <c r="A75"/>
      <c r="B75" s="77"/>
      <c r="C75" s="77"/>
      <c r="D75" s="14"/>
      <c r="E75" s="14"/>
      <c r="F75" s="15" t="s">
        <v>15</v>
      </c>
      <c r="G75" s="16">
        <f>SUM(G69:G72)</f>
        <v>0</v>
      </c>
      <c r="H75" s="16">
        <f>SUM(H69:H72)</f>
        <v>0</v>
      </c>
      <c r="I75" s="16">
        <f>H75-((H75*5)/100)</f>
        <v>0</v>
      </c>
      <c r="J75" s="16">
        <f>H75-((H75*10)/100)</f>
        <v>0</v>
      </c>
      <c r="K75" s="16">
        <f>H75-((H75*15)/100)</f>
        <v>0</v>
      </c>
      <c r="L75" s="24">
        <f>SUM(L69:L72)</f>
        <v>0</v>
      </c>
      <c r="M75" s="1"/>
    </row>
    <row r="76" spans="1:13">
      <c r="A76"/>
      <c r="B76" s="77"/>
      <c r="C76" s="77"/>
      <c r="D76" s="7"/>
      <c r="E76" s="7"/>
      <c r="F76" s="7"/>
      <c r="G76" s="7"/>
      <c r="H76" s="7"/>
      <c r="I76" s="7"/>
      <c r="J76" s="7"/>
      <c r="K76" s="7"/>
      <c r="L76" s="7"/>
      <c r="M76" s="1"/>
    </row>
    <row r="77" spans="1:13" ht="0.75" customHeight="1">
      <c r="A77"/>
      <c r="B77" s="27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</row>
    <row r="78" spans="1:13" ht="0.75" customHeight="1">
      <c r="A78"/>
      <c r="B78" s="27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</row>
    <row r="79" spans="1:13" ht="3.75" customHeight="1">
      <c r="A79"/>
      <c r="B79" s="26"/>
      <c r="C79" s="12"/>
      <c r="D79" s="12"/>
      <c r="E79" s="12"/>
      <c r="F79" s="12"/>
      <c r="G79" s="12"/>
      <c r="H79" s="12"/>
      <c r="I79" s="12"/>
      <c r="J79" s="12"/>
      <c r="K79" s="12"/>
      <c r="L79" s="13"/>
    </row>
    <row r="80" spans="1:13" ht="0.75" customHeight="1">
      <c r="A80"/>
      <c r="B80" s="27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</row>
    <row r="81" spans="1:13" ht="20" customHeight="1" thickBot="1">
      <c r="A81"/>
      <c r="B81" s="77"/>
      <c r="C81" s="77"/>
      <c r="D81" s="80" t="s">
        <v>102</v>
      </c>
      <c r="E81" s="80"/>
      <c r="F81" s="80"/>
      <c r="G81" s="82" t="s">
        <v>3</v>
      </c>
      <c r="H81" s="82"/>
      <c r="I81" s="82"/>
      <c r="J81" s="82"/>
      <c r="K81" s="82"/>
      <c r="L81" s="8" t="s">
        <v>7</v>
      </c>
      <c r="M81" s="1"/>
    </row>
    <row r="82" spans="1:13" ht="16" customHeight="1" thickTop="1">
      <c r="A82"/>
      <c r="B82" s="77"/>
      <c r="C82" s="77"/>
      <c r="D82" s="81"/>
      <c r="E82" s="81"/>
      <c r="F82" s="81"/>
      <c r="G82" s="17" t="s">
        <v>2</v>
      </c>
      <c r="H82" s="17" t="s">
        <v>520</v>
      </c>
      <c r="I82" s="21" t="s">
        <v>521</v>
      </c>
      <c r="J82" s="21" t="s">
        <v>522</v>
      </c>
      <c r="K82" s="21" t="s">
        <v>523</v>
      </c>
      <c r="L82" s="9" t="s">
        <v>17</v>
      </c>
      <c r="M82" s="1"/>
    </row>
    <row r="83" spans="1:13">
      <c r="A83"/>
      <c r="B83" s="77"/>
      <c r="C83" s="77"/>
      <c r="D83" s="18" t="s">
        <v>12</v>
      </c>
      <c r="E83" s="18" t="s">
        <v>91</v>
      </c>
      <c r="F83" s="10"/>
      <c r="G83" s="19">
        <v>3700</v>
      </c>
      <c r="H83" s="19">
        <v>2850</v>
      </c>
      <c r="I83" s="19">
        <f>H83-((H83*5)/100)</f>
        <v>2707.5</v>
      </c>
      <c r="J83" s="19">
        <f>H83-((H83*10)/100)</f>
        <v>2565</v>
      </c>
      <c r="K83" s="19">
        <f>H83-((H83*15)/100)</f>
        <v>2422.5</v>
      </c>
      <c r="L83" s="11"/>
      <c r="M83" s="1"/>
    </row>
    <row r="84" spans="1:13">
      <c r="A84"/>
      <c r="B84" s="77"/>
      <c r="C84" s="77"/>
      <c r="D84" s="22" t="s">
        <v>103</v>
      </c>
      <c r="E84" s="22" t="s">
        <v>92</v>
      </c>
      <c r="F84" s="4"/>
      <c r="G84" s="20">
        <f>G83*L84</f>
        <v>0</v>
      </c>
      <c r="H84" s="20">
        <f>H83*L84</f>
        <v>0</v>
      </c>
      <c r="I84" s="20">
        <f>I83*L84</f>
        <v>0</v>
      </c>
      <c r="J84" s="20">
        <f>J83*L84</f>
        <v>0</v>
      </c>
      <c r="K84" s="20">
        <f>K83*L84</f>
        <v>0</v>
      </c>
      <c r="L84" s="23"/>
      <c r="M84" s="1"/>
    </row>
    <row r="85" spans="1:13">
      <c r="A85"/>
      <c r="B85" s="77"/>
      <c r="C85" s="77"/>
      <c r="D85" s="22" t="s">
        <v>104</v>
      </c>
      <c r="E85" s="22" t="s">
        <v>93</v>
      </c>
      <c r="F85" s="4"/>
      <c r="G85" s="20">
        <f>G83*L85</f>
        <v>0</v>
      </c>
      <c r="H85" s="20">
        <f>H83*L85</f>
        <v>0</v>
      </c>
      <c r="I85" s="20">
        <f>I83*L85</f>
        <v>0</v>
      </c>
      <c r="J85" s="20">
        <f>J83*L85</f>
        <v>0</v>
      </c>
      <c r="K85" s="20">
        <f>K83*L85</f>
        <v>0</v>
      </c>
      <c r="L85" s="23"/>
      <c r="M85" s="1"/>
    </row>
    <row r="86" spans="1:13">
      <c r="A86"/>
      <c r="B86" s="77"/>
      <c r="C86" s="77"/>
      <c r="D86" s="22" t="s">
        <v>105</v>
      </c>
      <c r="E86" s="22" t="s">
        <v>94</v>
      </c>
      <c r="F86" s="4"/>
      <c r="G86" s="20">
        <f>G83*L86</f>
        <v>0</v>
      </c>
      <c r="H86" s="20">
        <f>H83*L86</f>
        <v>0</v>
      </c>
      <c r="I86" s="20">
        <f>I83*L86</f>
        <v>0</v>
      </c>
      <c r="J86" s="20">
        <f>J83*L86</f>
        <v>0</v>
      </c>
      <c r="K86" s="20">
        <f>K83*L86</f>
        <v>0</v>
      </c>
      <c r="L86" s="23"/>
      <c r="M86" s="1"/>
    </row>
    <row r="87" spans="1:13">
      <c r="A87"/>
      <c r="B87" s="77"/>
      <c r="C87" s="77"/>
      <c r="D87" s="22" t="s">
        <v>106</v>
      </c>
      <c r="E87" s="22" t="s">
        <v>95</v>
      </c>
      <c r="F87" s="4"/>
      <c r="G87" s="20">
        <f>G83*L87</f>
        <v>0</v>
      </c>
      <c r="H87" s="20">
        <f>H83*L87</f>
        <v>0</v>
      </c>
      <c r="I87" s="20">
        <f>I83*L87</f>
        <v>0</v>
      </c>
      <c r="J87" s="20">
        <f>J83*L87</f>
        <v>0</v>
      </c>
      <c r="K87" s="20">
        <f>K83*L87</f>
        <v>0</v>
      </c>
      <c r="L87" s="23"/>
      <c r="M87" s="1"/>
    </row>
    <row r="88" spans="1:13">
      <c r="A88"/>
      <c r="B88" s="77"/>
      <c r="C88" s="77"/>
      <c r="D88" s="22" t="s">
        <v>162</v>
      </c>
      <c r="E88" s="22" t="s">
        <v>162</v>
      </c>
      <c r="F88" s="4"/>
      <c r="G88" s="46" t="s">
        <v>264</v>
      </c>
      <c r="H88" s="20"/>
      <c r="I88" s="20"/>
      <c r="J88" s="20"/>
      <c r="K88" s="20"/>
      <c r="L88" s="23"/>
      <c r="M88" s="1"/>
    </row>
    <row r="89" spans="1:13">
      <c r="A89"/>
      <c r="B89" s="77"/>
      <c r="C89" s="77"/>
      <c r="D89" s="79" t="s">
        <v>100</v>
      </c>
      <c r="E89" s="79"/>
      <c r="F89" s="79"/>
      <c r="G89" s="79"/>
      <c r="H89" s="79"/>
      <c r="I89" s="79"/>
      <c r="J89" s="79"/>
      <c r="K89" s="79"/>
      <c r="L89" s="79"/>
      <c r="M89" s="1"/>
    </row>
    <row r="90" spans="1:13" ht="18" customHeight="1">
      <c r="A90"/>
      <c r="B90" s="77"/>
      <c r="C90" s="77"/>
      <c r="D90" s="14"/>
      <c r="E90" s="14"/>
      <c r="F90" s="15" t="s">
        <v>15</v>
      </c>
      <c r="G90" s="16">
        <f>SUM(G84:G87)</f>
        <v>0</v>
      </c>
      <c r="H90" s="16">
        <f>SUM(H84:H87)</f>
        <v>0</v>
      </c>
      <c r="I90" s="16">
        <f>H90-((H90*5)/100)</f>
        <v>0</v>
      </c>
      <c r="J90" s="16">
        <f>H90-((H90*10)/100)</f>
        <v>0</v>
      </c>
      <c r="K90" s="16">
        <f>H90-((H90*15)/100)</f>
        <v>0</v>
      </c>
      <c r="L90" s="24">
        <f>SUM(L84:L87)</f>
        <v>0</v>
      </c>
      <c r="M90" s="1"/>
    </row>
    <row r="91" spans="1:13">
      <c r="A91"/>
      <c r="B91" s="77"/>
      <c r="C91" s="77"/>
      <c r="D91" s="7"/>
      <c r="E91" s="7"/>
      <c r="F91" s="7"/>
      <c r="G91" s="7"/>
      <c r="H91" s="7"/>
      <c r="I91" s="7"/>
      <c r="J91" s="7"/>
      <c r="K91" s="7"/>
      <c r="L91" s="7"/>
      <c r="M91" s="1"/>
    </row>
    <row r="92" spans="1:13" ht="0.75" customHeight="1">
      <c r="A92"/>
      <c r="B92" s="27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</row>
    <row r="93" spans="1:13" ht="0.75" customHeight="1">
      <c r="A93"/>
      <c r="B93" s="27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</row>
    <row r="94" spans="1:13" ht="3.75" customHeight="1">
      <c r="A94"/>
      <c r="B94" s="26"/>
      <c r="C94" s="12"/>
      <c r="D94" s="12"/>
      <c r="E94" s="12"/>
      <c r="F94" s="12"/>
      <c r="G94" s="12"/>
      <c r="H94" s="12"/>
      <c r="I94" s="12"/>
      <c r="J94" s="12"/>
      <c r="K94" s="12"/>
      <c r="L94" s="13"/>
    </row>
    <row r="95" spans="1:13" ht="0.75" customHeight="1">
      <c r="A95"/>
      <c r="B95" s="27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</row>
    <row r="96" spans="1:13" ht="20" customHeight="1" thickBot="1">
      <c r="A96"/>
      <c r="B96" s="77"/>
      <c r="C96" s="77"/>
      <c r="D96" s="80" t="s">
        <v>107</v>
      </c>
      <c r="E96" s="80"/>
      <c r="F96" s="80"/>
      <c r="G96" s="82" t="s">
        <v>3</v>
      </c>
      <c r="H96" s="82"/>
      <c r="I96" s="82"/>
      <c r="J96" s="82"/>
      <c r="K96" s="82"/>
      <c r="L96" s="8" t="s">
        <v>7</v>
      </c>
      <c r="M96" s="1"/>
    </row>
    <row r="97" spans="1:13" ht="16" customHeight="1" thickTop="1">
      <c r="A97"/>
      <c r="B97" s="77"/>
      <c r="C97" s="77"/>
      <c r="D97" s="81"/>
      <c r="E97" s="81"/>
      <c r="F97" s="81"/>
      <c r="G97" s="17" t="s">
        <v>2</v>
      </c>
      <c r="H97" s="17" t="s">
        <v>520</v>
      </c>
      <c r="I97" s="21" t="s">
        <v>521</v>
      </c>
      <c r="J97" s="21" t="s">
        <v>522</v>
      </c>
      <c r="K97" s="21" t="s">
        <v>523</v>
      </c>
      <c r="L97" s="9" t="s">
        <v>17</v>
      </c>
      <c r="M97" s="1"/>
    </row>
    <row r="98" spans="1:13">
      <c r="A98"/>
      <c r="B98" s="77"/>
      <c r="C98" s="77"/>
      <c r="D98" s="18" t="s">
        <v>12</v>
      </c>
      <c r="E98" s="18" t="s">
        <v>91</v>
      </c>
      <c r="F98" s="10"/>
      <c r="G98" s="19">
        <v>4550</v>
      </c>
      <c r="H98" s="19">
        <v>3500</v>
      </c>
      <c r="I98" s="19">
        <f>H98-((H98*5)/100)</f>
        <v>3325</v>
      </c>
      <c r="J98" s="19">
        <f>H98-((H98*10)/100)</f>
        <v>3150</v>
      </c>
      <c r="K98" s="19">
        <f>H98-((H98*15)/100)</f>
        <v>2975</v>
      </c>
      <c r="L98" s="11"/>
      <c r="M98" s="1"/>
    </row>
    <row r="99" spans="1:13">
      <c r="A99"/>
      <c r="B99" s="77"/>
      <c r="C99" s="77"/>
      <c r="D99" s="22" t="s">
        <v>108</v>
      </c>
      <c r="E99" s="22" t="s">
        <v>93</v>
      </c>
      <c r="F99" s="4"/>
      <c r="G99" s="20">
        <f>G98*L99</f>
        <v>0</v>
      </c>
      <c r="H99" s="20">
        <f>H98*L99</f>
        <v>0</v>
      </c>
      <c r="I99" s="20">
        <f>I98*L99</f>
        <v>0</v>
      </c>
      <c r="J99" s="20">
        <f>J98*L99</f>
        <v>0</v>
      </c>
      <c r="K99" s="20">
        <f>K98*L99</f>
        <v>0</v>
      </c>
      <c r="L99" s="23"/>
      <c r="M99" s="1"/>
    </row>
    <row r="100" spans="1:13">
      <c r="A100"/>
      <c r="B100" s="77"/>
      <c r="C100" s="77"/>
      <c r="D100" s="22" t="s">
        <v>109</v>
      </c>
      <c r="E100" s="22" t="s">
        <v>94</v>
      </c>
      <c r="F100" s="4"/>
      <c r="G100" s="20">
        <f>G98*L100</f>
        <v>0</v>
      </c>
      <c r="H100" s="20">
        <f>H98*L100</f>
        <v>0</v>
      </c>
      <c r="I100" s="20">
        <f>I98*L100</f>
        <v>0</v>
      </c>
      <c r="J100" s="20">
        <f>J98*L100</f>
        <v>0</v>
      </c>
      <c r="K100" s="20">
        <f>K98*L100</f>
        <v>0</v>
      </c>
      <c r="L100" s="23"/>
      <c r="M100" s="1"/>
    </row>
    <row r="101" spans="1:13">
      <c r="A101"/>
      <c r="B101" s="77"/>
      <c r="C101" s="77"/>
      <c r="D101" s="22" t="s">
        <v>110</v>
      </c>
      <c r="E101" s="22" t="s">
        <v>95</v>
      </c>
      <c r="F101" s="4"/>
      <c r="G101" s="20">
        <f>G98*L101</f>
        <v>0</v>
      </c>
      <c r="H101" s="20">
        <f>H98*L101</f>
        <v>0</v>
      </c>
      <c r="I101" s="20">
        <f>I98*L101</f>
        <v>0</v>
      </c>
      <c r="J101" s="20">
        <f>J98*L101</f>
        <v>0</v>
      </c>
      <c r="K101" s="20">
        <f>K98*L101</f>
        <v>0</v>
      </c>
      <c r="L101" s="23"/>
      <c r="M101" s="1"/>
    </row>
    <row r="102" spans="1:13">
      <c r="A102"/>
      <c r="B102" s="77"/>
      <c r="C102" s="77"/>
      <c r="D102" s="22"/>
      <c r="E102" s="22"/>
      <c r="F102" s="4"/>
      <c r="G102" s="20"/>
      <c r="H102" s="20"/>
      <c r="I102" s="20"/>
      <c r="J102" s="20"/>
      <c r="K102" s="20"/>
      <c r="L102" s="23"/>
      <c r="M102" s="1"/>
    </row>
    <row r="103" spans="1:13">
      <c r="A103"/>
      <c r="B103" s="77"/>
      <c r="C103" s="77"/>
      <c r="D103" s="22"/>
      <c r="E103" s="22"/>
      <c r="F103" s="4"/>
      <c r="G103" s="20"/>
      <c r="H103" s="20"/>
      <c r="I103" s="20"/>
      <c r="J103" s="20"/>
      <c r="K103" s="20"/>
      <c r="L103" s="23"/>
      <c r="M103" s="1"/>
    </row>
    <row r="104" spans="1:13">
      <c r="A104"/>
      <c r="B104" s="77"/>
      <c r="C104" s="77"/>
      <c r="D104" s="79" t="s">
        <v>100</v>
      </c>
      <c r="E104" s="79"/>
      <c r="F104" s="79"/>
      <c r="G104" s="79"/>
      <c r="H104" s="79"/>
      <c r="I104" s="79"/>
      <c r="J104" s="79"/>
      <c r="K104" s="79"/>
      <c r="L104" s="79"/>
      <c r="M104" s="1"/>
    </row>
    <row r="105" spans="1:13" ht="18" customHeight="1">
      <c r="A105"/>
      <c r="B105" s="77"/>
      <c r="C105" s="77"/>
      <c r="D105" s="14"/>
      <c r="E105" s="14"/>
      <c r="F105" s="15" t="s">
        <v>15</v>
      </c>
      <c r="G105" s="16">
        <f>SUM(G99:G101)</f>
        <v>0</v>
      </c>
      <c r="H105" s="16">
        <f>SUM(H99:H101)</f>
        <v>0</v>
      </c>
      <c r="I105" s="16">
        <f>H105-((H105*5)/100)</f>
        <v>0</v>
      </c>
      <c r="J105" s="16">
        <f>H105-((H105*10)/100)</f>
        <v>0</v>
      </c>
      <c r="K105" s="16">
        <f>H105-((H105*15)/100)</f>
        <v>0</v>
      </c>
      <c r="L105" s="24">
        <f>SUM(L99:L101)</f>
        <v>0</v>
      </c>
      <c r="M105" s="1"/>
    </row>
    <row r="106" spans="1:13">
      <c r="A106"/>
      <c r="B106" s="77"/>
      <c r="C106" s="77"/>
      <c r="D106" s="7"/>
      <c r="E106" s="7"/>
      <c r="F106" s="7"/>
      <c r="G106" s="7"/>
      <c r="H106" s="7"/>
      <c r="I106" s="7"/>
      <c r="J106" s="7"/>
      <c r="K106" s="7"/>
      <c r="L106" s="7"/>
      <c r="M106" s="1"/>
    </row>
    <row r="107" spans="1:13" ht="0.75" customHeight="1">
      <c r="A107"/>
      <c r="B107" s="27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</row>
    <row r="108" spans="1:13" ht="0.75" customHeight="1">
      <c r="A108"/>
      <c r="B108" s="27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</row>
    <row r="109" spans="1:13" ht="3.75" customHeight="1">
      <c r="A109"/>
      <c r="B109" s="26"/>
      <c r="C109" s="12"/>
      <c r="D109" s="12"/>
      <c r="E109" s="12"/>
      <c r="F109" s="12"/>
      <c r="G109" s="12"/>
      <c r="H109" s="12"/>
      <c r="I109" s="12"/>
      <c r="J109" s="12"/>
      <c r="K109" s="12"/>
      <c r="L109" s="13"/>
    </row>
    <row r="110" spans="1:13" ht="0.75" customHeight="1">
      <c r="A110"/>
      <c r="B110" s="27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</row>
    <row r="111" spans="1:13" ht="0.75" customHeight="1">
      <c r="A111"/>
      <c r="B111" s="27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</row>
    <row r="112" spans="1:13" ht="0.75" customHeight="1">
      <c r="A112"/>
      <c r="B112" s="27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</row>
    <row r="113" spans="1:13" ht="3.75" customHeight="1">
      <c r="A113"/>
      <c r="B113" s="26"/>
      <c r="C113" s="12"/>
      <c r="D113" s="12"/>
      <c r="E113" s="12"/>
      <c r="F113" s="12"/>
      <c r="G113" s="12"/>
      <c r="H113" s="12"/>
      <c r="I113" s="12"/>
      <c r="J113" s="12"/>
      <c r="K113" s="12"/>
      <c r="L113" s="13"/>
    </row>
    <row r="114" spans="1:13" ht="0.75" customHeight="1">
      <c r="A114"/>
      <c r="B114" s="27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</row>
    <row r="115" spans="1:13" ht="20" customHeight="1" thickBot="1">
      <c r="A115"/>
      <c r="B115" s="77"/>
      <c r="C115" s="77"/>
      <c r="D115" s="80" t="s">
        <v>111</v>
      </c>
      <c r="E115" s="80"/>
      <c r="F115" s="80"/>
      <c r="G115" s="82" t="s">
        <v>3</v>
      </c>
      <c r="H115" s="82"/>
      <c r="I115" s="82"/>
      <c r="J115" s="82"/>
      <c r="K115" s="82"/>
      <c r="L115" s="8" t="s">
        <v>7</v>
      </c>
      <c r="M115" s="1"/>
    </row>
    <row r="116" spans="1:13" ht="16" customHeight="1" thickTop="1">
      <c r="A116"/>
      <c r="B116" s="77"/>
      <c r="C116" s="77"/>
      <c r="D116" s="81"/>
      <c r="E116" s="81"/>
      <c r="F116" s="81"/>
      <c r="G116" s="17" t="s">
        <v>2</v>
      </c>
      <c r="H116" s="17" t="s">
        <v>520</v>
      </c>
      <c r="I116" s="21" t="s">
        <v>521</v>
      </c>
      <c r="J116" s="21" t="s">
        <v>522</v>
      </c>
      <c r="K116" s="21" t="s">
        <v>523</v>
      </c>
      <c r="L116" s="9" t="s">
        <v>17</v>
      </c>
      <c r="M116" s="1"/>
    </row>
    <row r="117" spans="1:13">
      <c r="A117"/>
      <c r="B117" s="77"/>
      <c r="C117" s="77"/>
      <c r="D117" s="18" t="s">
        <v>12</v>
      </c>
      <c r="E117" s="18" t="s">
        <v>91</v>
      </c>
      <c r="F117" s="10"/>
      <c r="G117" s="19">
        <v>9300</v>
      </c>
      <c r="H117" s="19">
        <v>7150</v>
      </c>
      <c r="I117" s="19">
        <f>H117-((H117*5)/100)</f>
        <v>6792.5</v>
      </c>
      <c r="J117" s="19">
        <f>H117-((H117*10)/100)</f>
        <v>6435</v>
      </c>
      <c r="K117" s="19">
        <f>H117-((H117*15)/100)</f>
        <v>6077.5</v>
      </c>
      <c r="L117" s="11"/>
      <c r="M117" s="1"/>
    </row>
    <row r="118" spans="1:13">
      <c r="A118"/>
      <c r="B118" s="77"/>
      <c r="C118" s="77"/>
      <c r="D118" s="22" t="s">
        <v>112</v>
      </c>
      <c r="E118" s="22" t="s">
        <v>93</v>
      </c>
      <c r="F118" s="4"/>
      <c r="G118" s="20">
        <f>G117*L118</f>
        <v>0</v>
      </c>
      <c r="H118" s="20">
        <f>H117*L118</f>
        <v>0</v>
      </c>
      <c r="I118" s="20">
        <f>I117*L118</f>
        <v>0</v>
      </c>
      <c r="J118" s="20">
        <f>J117*L118</f>
        <v>0</v>
      </c>
      <c r="K118" s="20">
        <f>K117*L118</f>
        <v>0</v>
      </c>
      <c r="L118" s="23"/>
      <c r="M118" s="1"/>
    </row>
    <row r="119" spans="1:13">
      <c r="A119"/>
      <c r="B119" s="77"/>
      <c r="C119" s="77"/>
      <c r="D119" s="22" t="s">
        <v>113</v>
      </c>
      <c r="E119" s="22" t="s">
        <v>94</v>
      </c>
      <c r="F119" s="4"/>
      <c r="G119" s="20">
        <f>G117*L119</f>
        <v>0</v>
      </c>
      <c r="H119" s="20">
        <f>H117*L119</f>
        <v>0</v>
      </c>
      <c r="I119" s="20">
        <f>I117*L119</f>
        <v>0</v>
      </c>
      <c r="J119" s="20">
        <f>J117*L119</f>
        <v>0</v>
      </c>
      <c r="K119" s="20">
        <f>K117*L119</f>
        <v>0</v>
      </c>
      <c r="L119" s="23"/>
      <c r="M119" s="1"/>
    </row>
    <row r="120" spans="1:13">
      <c r="A120"/>
      <c r="B120" s="77"/>
      <c r="C120" s="77"/>
      <c r="D120" s="22" t="s">
        <v>114</v>
      </c>
      <c r="E120" s="22" t="s">
        <v>95</v>
      </c>
      <c r="F120" s="4"/>
      <c r="G120" s="20">
        <f>G117*L120</f>
        <v>0</v>
      </c>
      <c r="H120" s="20">
        <f>H117*L120</f>
        <v>0</v>
      </c>
      <c r="I120" s="20">
        <f>I117*L120</f>
        <v>0</v>
      </c>
      <c r="J120" s="20">
        <f>J117*L120</f>
        <v>0</v>
      </c>
      <c r="K120" s="20">
        <f>K117*L120</f>
        <v>0</v>
      </c>
      <c r="L120" s="23"/>
      <c r="M120" s="1"/>
    </row>
    <row r="121" spans="1:13">
      <c r="A121"/>
      <c r="B121" s="77"/>
      <c r="C121" s="77"/>
      <c r="D121" s="22"/>
      <c r="E121" s="22"/>
      <c r="F121" s="4"/>
      <c r="G121" s="20"/>
      <c r="H121" s="20"/>
      <c r="I121" s="20"/>
      <c r="J121" s="20"/>
      <c r="K121" s="20"/>
      <c r="L121" s="23"/>
      <c r="M121" s="1"/>
    </row>
    <row r="122" spans="1:13">
      <c r="A122"/>
      <c r="B122" s="77"/>
      <c r="C122" s="77"/>
      <c r="D122" s="22"/>
      <c r="E122" s="22"/>
      <c r="F122" s="4"/>
      <c r="G122" s="20"/>
      <c r="H122" s="20"/>
      <c r="I122" s="20"/>
      <c r="J122" s="20"/>
      <c r="K122" s="20"/>
      <c r="L122" s="23"/>
      <c r="M122" s="1"/>
    </row>
    <row r="123" spans="1:13">
      <c r="A123"/>
      <c r="B123" s="77"/>
      <c r="C123" s="77"/>
      <c r="D123" s="79" t="s">
        <v>100</v>
      </c>
      <c r="E123" s="79"/>
      <c r="F123" s="79"/>
      <c r="G123" s="79"/>
      <c r="H123" s="79"/>
      <c r="I123" s="79"/>
      <c r="J123" s="79"/>
      <c r="K123" s="79"/>
      <c r="L123" s="79"/>
      <c r="M123" s="1"/>
    </row>
    <row r="124" spans="1:13" ht="18" customHeight="1">
      <c r="A124"/>
      <c r="B124" s="77"/>
      <c r="C124" s="77"/>
      <c r="D124" s="14"/>
      <c r="E124" s="14"/>
      <c r="F124" s="15" t="s">
        <v>15</v>
      </c>
      <c r="G124" s="16">
        <f>SUM(G118:G120)</f>
        <v>0</v>
      </c>
      <c r="H124" s="16">
        <f>SUM(H118:H120)</f>
        <v>0</v>
      </c>
      <c r="I124" s="16">
        <f>H124-((H124*5)/100)</f>
        <v>0</v>
      </c>
      <c r="J124" s="16">
        <f>H124-((H124*10)/100)</f>
        <v>0</v>
      </c>
      <c r="K124" s="16">
        <f>H124-((H124*15)/100)</f>
        <v>0</v>
      </c>
      <c r="L124" s="24">
        <f>SUM(L118:L120)</f>
        <v>0</v>
      </c>
      <c r="M124" s="1"/>
    </row>
    <row r="125" spans="1:13">
      <c r="A125"/>
      <c r="B125" s="77"/>
      <c r="C125" s="77"/>
      <c r="D125" s="7"/>
      <c r="E125" s="7"/>
      <c r="F125" s="7"/>
      <c r="G125" s="7"/>
      <c r="H125" s="7"/>
      <c r="I125" s="7"/>
      <c r="J125" s="7"/>
      <c r="K125" s="7"/>
      <c r="L125" s="7"/>
      <c r="M125" s="1"/>
    </row>
    <row r="126" spans="1:13" ht="0.75" customHeight="1">
      <c r="A126"/>
      <c r="B126" s="27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</row>
    <row r="127" spans="1:13" ht="0.75" customHeight="1">
      <c r="A127"/>
      <c r="B127" s="27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</row>
    <row r="128" spans="1:13" ht="3.75" customHeight="1">
      <c r="A128"/>
      <c r="B128" s="26"/>
      <c r="C128" s="12"/>
      <c r="D128" s="12"/>
      <c r="E128" s="12"/>
      <c r="F128" s="12"/>
      <c r="G128" s="12"/>
      <c r="H128" s="12"/>
      <c r="I128" s="12"/>
      <c r="J128" s="12"/>
      <c r="K128" s="12"/>
      <c r="L128" s="13"/>
    </row>
    <row r="129" spans="1:13" ht="0.75" customHeight="1">
      <c r="A129"/>
      <c r="B129" s="27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</row>
    <row r="130" spans="1:13" ht="0.75" customHeight="1">
      <c r="A130"/>
      <c r="B130" s="27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</row>
    <row r="131" spans="1:13" ht="0.75" customHeight="1">
      <c r="A131"/>
      <c r="B131" s="27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</row>
    <row r="132" spans="1:13" ht="3.75" customHeight="1">
      <c r="A132"/>
      <c r="B132" s="26"/>
      <c r="C132" s="12"/>
      <c r="D132" s="12"/>
      <c r="E132" s="12"/>
      <c r="F132" s="12"/>
      <c r="G132" s="12"/>
      <c r="H132" s="12"/>
      <c r="I132" s="12"/>
      <c r="J132" s="12"/>
      <c r="K132" s="12"/>
      <c r="L132" s="13"/>
    </row>
    <row r="133" spans="1:13" ht="0.75" customHeight="1">
      <c r="A133"/>
      <c r="B133" s="27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</row>
    <row r="134" spans="1:13" ht="20" customHeight="1" thickBot="1">
      <c r="A134"/>
      <c r="B134" s="77"/>
      <c r="C134" s="77"/>
      <c r="D134" s="80" t="s">
        <v>117</v>
      </c>
      <c r="E134" s="80"/>
      <c r="F134" s="80"/>
      <c r="G134" s="82" t="s">
        <v>3</v>
      </c>
      <c r="H134" s="82"/>
      <c r="I134" s="82"/>
      <c r="J134" s="82"/>
      <c r="K134" s="82"/>
      <c r="L134" s="8" t="s">
        <v>7</v>
      </c>
      <c r="M134" s="1"/>
    </row>
    <row r="135" spans="1:13" ht="16" customHeight="1" thickTop="1">
      <c r="A135"/>
      <c r="B135" s="77"/>
      <c r="C135" s="77"/>
      <c r="D135" s="81"/>
      <c r="E135" s="81"/>
      <c r="F135" s="81"/>
      <c r="G135" s="17" t="s">
        <v>2</v>
      </c>
      <c r="H135" s="17" t="s">
        <v>520</v>
      </c>
      <c r="I135" s="21" t="s">
        <v>521</v>
      </c>
      <c r="J135" s="21" t="s">
        <v>522</v>
      </c>
      <c r="K135" s="21" t="s">
        <v>523</v>
      </c>
      <c r="L135" s="9" t="s">
        <v>17</v>
      </c>
      <c r="M135" s="1"/>
    </row>
    <row r="136" spans="1:13">
      <c r="A136"/>
      <c r="B136" s="77"/>
      <c r="C136" s="77"/>
      <c r="D136" s="18" t="s">
        <v>12</v>
      </c>
      <c r="E136" s="18" t="s">
        <v>91</v>
      </c>
      <c r="F136" s="10"/>
      <c r="G136" s="19">
        <v>4150</v>
      </c>
      <c r="H136" s="19">
        <v>3200</v>
      </c>
      <c r="I136" s="19">
        <f>H136-((H136*5)/100)</f>
        <v>3040</v>
      </c>
      <c r="J136" s="19">
        <f>H136-((H136*10)/100)</f>
        <v>2880</v>
      </c>
      <c r="K136" s="19">
        <f>H136-((H136*15)/100)</f>
        <v>2720</v>
      </c>
      <c r="L136" s="11"/>
      <c r="M136" s="1"/>
    </row>
    <row r="137" spans="1:13">
      <c r="A137"/>
      <c r="B137" s="77"/>
      <c r="C137" s="77"/>
      <c r="D137" s="22" t="s">
        <v>251</v>
      </c>
      <c r="E137" s="22" t="s">
        <v>115</v>
      </c>
      <c r="F137" s="4"/>
      <c r="G137" s="20">
        <f>L137*G136</f>
        <v>0</v>
      </c>
      <c r="H137" s="20">
        <f>L137*H136</f>
        <v>0</v>
      </c>
      <c r="I137" s="20">
        <f>H137-((H137*5)/100)</f>
        <v>0</v>
      </c>
      <c r="J137" s="20">
        <f>H137-((H137*10)/100)</f>
        <v>0</v>
      </c>
      <c r="K137" s="20">
        <f>H137-((H137*15)/100)</f>
        <v>0</v>
      </c>
      <c r="L137" s="23"/>
      <c r="M137" s="1"/>
    </row>
    <row r="138" spans="1:13">
      <c r="A138"/>
      <c r="B138" s="77"/>
      <c r="C138" s="77"/>
      <c r="D138" s="22" t="s">
        <v>252</v>
      </c>
      <c r="E138" s="22" t="s">
        <v>115</v>
      </c>
      <c r="F138" s="4"/>
      <c r="G138" s="20">
        <f>G136*L138</f>
        <v>0</v>
      </c>
      <c r="H138" s="20">
        <f>H136*L138</f>
        <v>0</v>
      </c>
      <c r="I138" s="20">
        <f>I136*L138</f>
        <v>0</v>
      </c>
      <c r="J138" s="20">
        <f>J136*L138</f>
        <v>0</v>
      </c>
      <c r="K138" s="20">
        <f>K136*L138</f>
        <v>0</v>
      </c>
      <c r="L138" s="23"/>
      <c r="M138" s="1"/>
    </row>
    <row r="139" spans="1:13">
      <c r="A139"/>
      <c r="B139" s="77"/>
      <c r="C139" s="77"/>
      <c r="D139" s="22"/>
      <c r="E139" s="22"/>
      <c r="F139" s="4"/>
      <c r="G139" s="20"/>
      <c r="H139" s="20"/>
      <c r="I139" s="20"/>
      <c r="J139" s="20"/>
      <c r="K139" s="20"/>
      <c r="L139" s="23"/>
      <c r="M139" s="1"/>
    </row>
    <row r="140" spans="1:13">
      <c r="A140"/>
      <c r="B140" s="77"/>
      <c r="C140" s="77"/>
      <c r="D140" s="22"/>
      <c r="E140" s="22"/>
      <c r="F140" s="4"/>
      <c r="G140" s="20"/>
      <c r="H140" s="20"/>
      <c r="I140" s="20"/>
      <c r="J140" s="20"/>
      <c r="K140" s="20"/>
      <c r="L140" s="23"/>
      <c r="M140" s="1"/>
    </row>
    <row r="141" spans="1:13">
      <c r="A141"/>
      <c r="B141" s="77"/>
      <c r="C141" s="77"/>
      <c r="D141" s="22"/>
      <c r="E141" s="22"/>
      <c r="F141" s="4"/>
      <c r="G141" s="20"/>
      <c r="H141" s="20"/>
      <c r="I141" s="20"/>
      <c r="J141" s="20"/>
      <c r="K141" s="20"/>
      <c r="L141" s="23"/>
      <c r="M141" s="1"/>
    </row>
    <row r="142" spans="1:13">
      <c r="A142"/>
      <c r="B142" s="77"/>
      <c r="C142" s="77"/>
      <c r="D142" s="79" t="s">
        <v>116</v>
      </c>
      <c r="E142" s="79"/>
      <c r="F142" s="79"/>
      <c r="G142" s="79"/>
      <c r="H142" s="79"/>
      <c r="I142" s="79"/>
      <c r="J142" s="79"/>
      <c r="K142" s="79"/>
      <c r="L142" s="79"/>
      <c r="M142" s="1"/>
    </row>
    <row r="143" spans="1:13" ht="18" customHeight="1">
      <c r="A143"/>
      <c r="B143" s="77"/>
      <c r="C143" s="77"/>
      <c r="D143" s="14"/>
      <c r="E143" s="14"/>
      <c r="F143" s="15" t="s">
        <v>15</v>
      </c>
      <c r="G143" s="16">
        <f>SUM(G137:G138)</f>
        <v>0</v>
      </c>
      <c r="H143" s="16">
        <f>SUM(H137:H138)</f>
        <v>0</v>
      </c>
      <c r="I143" s="16">
        <f>H143-((H143*5)/100)</f>
        <v>0</v>
      </c>
      <c r="J143" s="16">
        <f>H143-((H143*10)/100)</f>
        <v>0</v>
      </c>
      <c r="K143" s="16">
        <f>H143-((H143*15)/100)</f>
        <v>0</v>
      </c>
      <c r="L143" s="24">
        <f>SUM(L137:L138)</f>
        <v>0</v>
      </c>
      <c r="M143" s="1"/>
    </row>
    <row r="144" spans="1:13">
      <c r="A144"/>
      <c r="B144" s="77"/>
      <c r="C144" s="77"/>
      <c r="D144" s="7"/>
      <c r="E144" s="7"/>
      <c r="F144" s="7"/>
      <c r="G144" s="7"/>
      <c r="H144" s="7"/>
      <c r="I144" s="7"/>
      <c r="J144" s="7"/>
      <c r="K144" s="7"/>
      <c r="L144" s="7"/>
      <c r="M144" s="1"/>
    </row>
    <row r="145" spans="1:15" ht="0.75" customHeight="1">
      <c r="A145"/>
      <c r="B145" s="27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</row>
    <row r="146" spans="1:15" ht="0.75" customHeight="1">
      <c r="A146"/>
      <c r="B146" s="27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</row>
    <row r="147" spans="1:15" ht="3.75" customHeight="1">
      <c r="A147"/>
      <c r="B147" s="26"/>
      <c r="C147" s="12"/>
      <c r="D147" s="12"/>
      <c r="E147" s="12"/>
      <c r="F147" s="12"/>
      <c r="G147" s="12"/>
      <c r="H147" s="12"/>
      <c r="I147" s="12"/>
      <c r="J147" s="12"/>
      <c r="K147" s="12"/>
      <c r="L147" s="13"/>
    </row>
    <row r="148" spans="1:15" ht="0.75" customHeight="1">
      <c r="A148"/>
      <c r="B148" s="27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</row>
    <row r="149" spans="1:15" ht="20" customHeight="1" thickBot="1">
      <c r="A149"/>
      <c r="B149" s="77"/>
      <c r="C149" s="77"/>
      <c r="D149" s="80" t="s">
        <v>118</v>
      </c>
      <c r="E149" s="80"/>
      <c r="F149" s="80"/>
      <c r="G149" s="82" t="s">
        <v>3</v>
      </c>
      <c r="H149" s="82"/>
      <c r="I149" s="82"/>
      <c r="J149" s="82"/>
      <c r="K149" s="82"/>
      <c r="L149" s="8" t="s">
        <v>7</v>
      </c>
      <c r="M149" s="1"/>
    </row>
    <row r="150" spans="1:15" ht="16" customHeight="1" thickTop="1">
      <c r="A150"/>
      <c r="B150" s="77"/>
      <c r="C150" s="77"/>
      <c r="D150" s="81"/>
      <c r="E150" s="81"/>
      <c r="F150" s="81"/>
      <c r="G150" s="17" t="s">
        <v>2</v>
      </c>
      <c r="H150" s="17" t="s">
        <v>520</v>
      </c>
      <c r="I150" s="21" t="s">
        <v>521</v>
      </c>
      <c r="J150" s="21" t="s">
        <v>522</v>
      </c>
      <c r="K150" s="21" t="s">
        <v>523</v>
      </c>
      <c r="L150" s="9" t="s">
        <v>17</v>
      </c>
      <c r="M150" s="1"/>
      <c r="O150" t="s">
        <v>162</v>
      </c>
    </row>
    <row r="151" spans="1:15">
      <c r="A151"/>
      <c r="B151" s="77"/>
      <c r="C151" s="77"/>
      <c r="D151" s="18" t="s">
        <v>12</v>
      </c>
      <c r="E151" s="18" t="s">
        <v>91</v>
      </c>
      <c r="F151" s="10"/>
      <c r="G151" s="19">
        <v>3700</v>
      </c>
      <c r="H151" s="19">
        <v>2850</v>
      </c>
      <c r="I151" s="19">
        <f>H151-((H151*5)/100)</f>
        <v>2707.5</v>
      </c>
      <c r="J151" s="19">
        <f>H151-((H151*10)/100)</f>
        <v>2565</v>
      </c>
      <c r="K151" s="19">
        <f>H151-((H151*15)/100)</f>
        <v>2422.5</v>
      </c>
      <c r="L151" s="11"/>
      <c r="M151" s="1"/>
    </row>
    <row r="152" spans="1:15">
      <c r="A152"/>
      <c r="B152" s="77"/>
      <c r="C152" s="77"/>
      <c r="D152" s="22" t="s">
        <v>253</v>
      </c>
      <c r="E152" s="22" t="s">
        <v>94</v>
      </c>
      <c r="F152" s="4"/>
      <c r="G152" s="20">
        <f>G151*L152</f>
        <v>0</v>
      </c>
      <c r="H152" s="20">
        <f>H151*L152</f>
        <v>0</v>
      </c>
      <c r="I152" s="20">
        <f>I151*L152</f>
        <v>0</v>
      </c>
      <c r="J152" s="20">
        <f>J151*L152</f>
        <v>0</v>
      </c>
      <c r="K152" s="20">
        <f>K151*L152</f>
        <v>0</v>
      </c>
      <c r="L152" s="23"/>
      <c r="M152" s="1"/>
    </row>
    <row r="153" spans="1:15">
      <c r="A153"/>
      <c r="B153" s="77"/>
      <c r="C153" s="77"/>
      <c r="D153" s="22" t="s">
        <v>254</v>
      </c>
      <c r="E153" s="22" t="s">
        <v>115</v>
      </c>
      <c r="F153" s="4"/>
      <c r="G153" s="20">
        <f>G151*L153</f>
        <v>0</v>
      </c>
      <c r="H153" s="20">
        <f>H151*L153</f>
        <v>0</v>
      </c>
      <c r="I153" s="20">
        <f>I151*L153</f>
        <v>0</v>
      </c>
      <c r="J153" s="20">
        <f>J151*L153</f>
        <v>0</v>
      </c>
      <c r="K153" s="20">
        <f>K151*L153</f>
        <v>0</v>
      </c>
      <c r="L153" s="23"/>
      <c r="M153" s="1"/>
    </row>
    <row r="154" spans="1:15">
      <c r="A154"/>
      <c r="B154" s="77"/>
      <c r="C154" s="77"/>
      <c r="D154" s="22"/>
      <c r="E154" s="22"/>
      <c r="F154" s="4"/>
      <c r="G154" s="20"/>
      <c r="H154" s="20"/>
      <c r="I154" s="20"/>
      <c r="J154" s="20"/>
      <c r="K154" s="20"/>
      <c r="L154" s="23"/>
      <c r="M154" s="1"/>
    </row>
    <row r="155" spans="1:15">
      <c r="A155"/>
      <c r="B155" s="77"/>
      <c r="C155" s="77"/>
      <c r="D155" s="22"/>
      <c r="E155" s="22"/>
      <c r="F155" s="4"/>
      <c r="G155" s="20"/>
      <c r="H155" s="20"/>
      <c r="I155" s="20"/>
      <c r="J155" s="20"/>
      <c r="K155" s="20"/>
      <c r="L155" s="23"/>
      <c r="M155" s="1"/>
    </row>
    <row r="156" spans="1:15">
      <c r="A156"/>
      <c r="B156" s="77"/>
      <c r="C156" s="77"/>
      <c r="D156" s="22"/>
      <c r="E156" s="22"/>
      <c r="F156" s="4"/>
      <c r="G156" s="20"/>
      <c r="H156" s="20"/>
      <c r="I156" s="20"/>
      <c r="J156" s="20"/>
      <c r="K156" s="20"/>
      <c r="L156" s="23"/>
      <c r="M156" s="1"/>
    </row>
    <row r="157" spans="1:15">
      <c r="A157"/>
      <c r="B157" s="77"/>
      <c r="C157" s="77"/>
      <c r="D157" s="79" t="s">
        <v>116</v>
      </c>
      <c r="E157" s="79"/>
      <c r="F157" s="79"/>
      <c r="G157" s="79"/>
      <c r="H157" s="79"/>
      <c r="I157" s="79"/>
      <c r="J157" s="79"/>
      <c r="K157" s="79"/>
      <c r="L157" s="79"/>
      <c r="M157" s="1"/>
    </row>
    <row r="158" spans="1:15" ht="18" customHeight="1">
      <c r="A158"/>
      <c r="B158" s="77"/>
      <c r="C158" s="77"/>
      <c r="D158" s="14"/>
      <c r="E158" s="14"/>
      <c r="F158" s="15" t="s">
        <v>15</v>
      </c>
      <c r="G158" s="16">
        <f>SUM(G152:G153)</f>
        <v>0</v>
      </c>
      <c r="H158" s="16">
        <f>SUM(H152:H153)</f>
        <v>0</v>
      </c>
      <c r="I158" s="16">
        <f>H158-((H158*5)/100)</f>
        <v>0</v>
      </c>
      <c r="J158" s="16">
        <f>H158-((H158*10)/100)</f>
        <v>0</v>
      </c>
      <c r="K158" s="16">
        <f>H158-((H158*15)/100)</f>
        <v>0</v>
      </c>
      <c r="L158" s="24">
        <f>SUM(L152:L153)</f>
        <v>0</v>
      </c>
      <c r="M158" s="1"/>
    </row>
    <row r="159" spans="1:15" ht="3.75" customHeight="1">
      <c r="A159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3"/>
    </row>
    <row r="160" spans="1:15" ht="3.75" customHeight="1">
      <c r="A160"/>
      <c r="B160" s="26"/>
      <c r="C160" s="12"/>
      <c r="D160" s="12"/>
      <c r="E160" s="12"/>
      <c r="F160" s="12"/>
      <c r="G160" s="12"/>
      <c r="H160" s="12"/>
      <c r="I160" s="12"/>
      <c r="J160" s="12"/>
      <c r="K160" s="12"/>
      <c r="L160" s="13"/>
    </row>
    <row r="161" spans="1:13" ht="0.75" customHeight="1">
      <c r="A161"/>
      <c r="B161" s="27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</row>
    <row r="162" spans="1:13" ht="20" customHeight="1" thickBot="1">
      <c r="A162"/>
      <c r="B162" s="77"/>
      <c r="C162" s="77"/>
      <c r="D162" s="80" t="s">
        <v>119</v>
      </c>
      <c r="E162" s="80"/>
      <c r="F162" s="80"/>
      <c r="G162" s="82" t="s">
        <v>3</v>
      </c>
      <c r="H162" s="82"/>
      <c r="I162" s="82"/>
      <c r="J162" s="82"/>
      <c r="K162" s="82"/>
      <c r="L162" s="8" t="s">
        <v>7</v>
      </c>
      <c r="M162" s="1"/>
    </row>
    <row r="163" spans="1:13" ht="16" customHeight="1" thickTop="1">
      <c r="A163"/>
      <c r="B163" s="77"/>
      <c r="C163" s="77"/>
      <c r="D163" s="81"/>
      <c r="E163" s="81"/>
      <c r="F163" s="81"/>
      <c r="G163" s="17" t="s">
        <v>2</v>
      </c>
      <c r="H163" s="17" t="s">
        <v>520</v>
      </c>
      <c r="I163" s="21" t="s">
        <v>521</v>
      </c>
      <c r="J163" s="21" t="s">
        <v>522</v>
      </c>
      <c r="K163" s="21" t="s">
        <v>523</v>
      </c>
      <c r="L163" s="9" t="s">
        <v>17</v>
      </c>
      <c r="M163" s="1"/>
    </row>
    <row r="164" spans="1:13">
      <c r="A164"/>
      <c r="B164" s="77"/>
      <c r="C164" s="77"/>
      <c r="D164" s="18" t="s">
        <v>12</v>
      </c>
      <c r="E164" s="18" t="s">
        <v>91</v>
      </c>
      <c r="F164" s="10"/>
      <c r="G164" s="19">
        <v>3700</v>
      </c>
      <c r="H164" s="19">
        <v>2850</v>
      </c>
      <c r="I164" s="19">
        <f>H164-((H164*5)/100)</f>
        <v>2707.5</v>
      </c>
      <c r="J164" s="19">
        <f>H164-((H164*10)/100)</f>
        <v>2565</v>
      </c>
      <c r="K164" s="19">
        <f>H164-((H164*15)/100)</f>
        <v>2422.5</v>
      </c>
      <c r="L164" s="11"/>
      <c r="M164" s="1"/>
    </row>
    <row r="165" spans="1:13">
      <c r="A165"/>
      <c r="B165" s="77"/>
      <c r="C165" s="77"/>
      <c r="D165" s="22" t="s">
        <v>255</v>
      </c>
      <c r="E165" s="22" t="s">
        <v>94</v>
      </c>
      <c r="F165" s="4"/>
      <c r="G165" s="20">
        <f>G164*L165</f>
        <v>0</v>
      </c>
      <c r="H165" s="20">
        <f>H164*L165</f>
        <v>0</v>
      </c>
      <c r="I165" s="20">
        <f>I164*L165</f>
        <v>0</v>
      </c>
      <c r="J165" s="20">
        <f>J164*L165</f>
        <v>0</v>
      </c>
      <c r="K165" s="20">
        <f>K164*L165</f>
        <v>0</v>
      </c>
      <c r="L165" s="23"/>
      <c r="M165" s="1"/>
    </row>
    <row r="166" spans="1:13">
      <c r="A166"/>
      <c r="B166" s="77"/>
      <c r="C166" s="77"/>
      <c r="D166" s="22" t="s">
        <v>256</v>
      </c>
      <c r="E166" s="22" t="s">
        <v>115</v>
      </c>
      <c r="F166" s="4"/>
      <c r="G166" s="20">
        <f>G164*L166</f>
        <v>0</v>
      </c>
      <c r="H166" s="20">
        <f>H164*L166</f>
        <v>0</v>
      </c>
      <c r="I166" s="20">
        <f>I164*L166</f>
        <v>0</v>
      </c>
      <c r="J166" s="20">
        <f>J164*L166</f>
        <v>0</v>
      </c>
      <c r="K166" s="20">
        <f>K164*L166</f>
        <v>0</v>
      </c>
      <c r="L166" s="23"/>
      <c r="M166" s="1"/>
    </row>
    <row r="167" spans="1:13">
      <c r="A167"/>
      <c r="B167" s="77"/>
      <c r="C167" s="77"/>
      <c r="D167" s="22"/>
      <c r="E167" s="22"/>
      <c r="F167" s="4"/>
      <c r="G167" s="20"/>
      <c r="H167" s="20"/>
      <c r="I167" s="20"/>
      <c r="J167" s="20"/>
      <c r="K167" s="20"/>
      <c r="L167" s="23"/>
      <c r="M167" s="1"/>
    </row>
    <row r="168" spans="1:13">
      <c r="A168"/>
      <c r="B168" s="77"/>
      <c r="C168" s="77"/>
      <c r="D168" s="22"/>
      <c r="E168" s="22"/>
      <c r="F168" s="4"/>
      <c r="G168" s="20"/>
      <c r="H168" s="20"/>
      <c r="I168" s="20"/>
      <c r="J168" s="20"/>
      <c r="K168" s="20"/>
      <c r="L168" s="23"/>
      <c r="M168" s="1"/>
    </row>
    <row r="169" spans="1:13">
      <c r="A169"/>
      <c r="B169" s="77"/>
      <c r="C169" s="77"/>
      <c r="D169" s="79" t="s">
        <v>116</v>
      </c>
      <c r="E169" s="79"/>
      <c r="F169" s="79"/>
      <c r="G169" s="79"/>
      <c r="H169" s="79"/>
      <c r="I169" s="79"/>
      <c r="J169" s="79"/>
      <c r="K169" s="79"/>
      <c r="L169" s="79"/>
      <c r="M169" s="1"/>
    </row>
    <row r="170" spans="1:13" ht="18" customHeight="1">
      <c r="A170"/>
      <c r="B170" s="77"/>
      <c r="C170" s="77"/>
      <c r="D170" s="14"/>
      <c r="E170" s="14"/>
      <c r="F170" s="15" t="s">
        <v>15</v>
      </c>
      <c r="G170" s="16">
        <f>SUM(G165:G166)</f>
        <v>0</v>
      </c>
      <c r="H170" s="16">
        <f>SUM(H165:H166)</f>
        <v>0</v>
      </c>
      <c r="I170" s="16">
        <f>H170-((H170*5)/100)</f>
        <v>0</v>
      </c>
      <c r="J170" s="16">
        <f>H170-((H170*10)/100)</f>
        <v>0</v>
      </c>
      <c r="K170" s="16">
        <f>H170-((H170*15)/100)</f>
        <v>0</v>
      </c>
      <c r="L170" s="24">
        <f>SUM(L165:L166)</f>
        <v>0</v>
      </c>
      <c r="M170" s="1"/>
    </row>
    <row r="171" spans="1:13">
      <c r="A171"/>
      <c r="B171" s="77"/>
      <c r="C171" s="77"/>
      <c r="D171" s="7"/>
      <c r="E171" s="7"/>
      <c r="F171" s="7"/>
      <c r="G171" s="7"/>
      <c r="H171" s="7"/>
      <c r="I171" s="7"/>
      <c r="J171" s="7"/>
      <c r="K171" s="7"/>
      <c r="L171" s="7"/>
      <c r="M171" s="1"/>
    </row>
    <row r="172" spans="1:13" ht="3.75" customHeight="1">
      <c r="A172"/>
      <c r="B172" s="26"/>
      <c r="C172" s="12"/>
      <c r="D172" s="12"/>
      <c r="E172" s="12"/>
      <c r="F172" s="12"/>
      <c r="G172" s="12"/>
      <c r="H172" s="12"/>
      <c r="I172" s="12"/>
      <c r="J172" s="12"/>
      <c r="K172" s="12"/>
      <c r="L172" s="13"/>
    </row>
    <row r="173" spans="1:13" ht="0.75" customHeight="1">
      <c r="A173"/>
      <c r="B173" s="27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</row>
    <row r="174" spans="1:13" ht="3.75" customHeight="1">
      <c r="A174"/>
      <c r="B174" s="26"/>
      <c r="C174" s="12"/>
      <c r="D174" s="12"/>
      <c r="E174" s="12"/>
      <c r="F174" s="12"/>
      <c r="G174" s="12"/>
      <c r="H174" s="12"/>
      <c r="I174" s="12"/>
      <c r="J174" s="12"/>
      <c r="K174" s="12"/>
      <c r="L174" s="13"/>
    </row>
    <row r="175" spans="1:13" ht="0.75" customHeight="1">
      <c r="A175"/>
      <c r="B175" s="27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</row>
    <row r="176" spans="1:13" ht="20" customHeight="1" thickBot="1">
      <c r="A176"/>
      <c r="B176" s="77"/>
      <c r="C176" s="77"/>
      <c r="D176" s="80" t="s">
        <v>120</v>
      </c>
      <c r="E176" s="80"/>
      <c r="F176" s="80"/>
      <c r="G176" s="82" t="s">
        <v>3</v>
      </c>
      <c r="H176" s="82"/>
      <c r="I176" s="82"/>
      <c r="J176" s="82"/>
      <c r="K176" s="82"/>
      <c r="L176" s="8" t="s">
        <v>7</v>
      </c>
      <c r="M176" s="1"/>
    </row>
    <row r="177" spans="1:13" ht="16" customHeight="1" thickTop="1">
      <c r="A177"/>
      <c r="B177" s="77"/>
      <c r="C177" s="77"/>
      <c r="D177" s="81"/>
      <c r="E177" s="81"/>
      <c r="F177" s="81"/>
      <c r="G177" s="17" t="s">
        <v>2</v>
      </c>
      <c r="H177" s="17" t="s">
        <v>520</v>
      </c>
      <c r="I177" s="21" t="s">
        <v>521</v>
      </c>
      <c r="J177" s="21" t="s">
        <v>522</v>
      </c>
      <c r="K177" s="21" t="s">
        <v>523</v>
      </c>
      <c r="L177" s="9" t="s">
        <v>17</v>
      </c>
      <c r="M177" s="1"/>
    </row>
    <row r="178" spans="1:13">
      <c r="A178"/>
      <c r="B178" s="77"/>
      <c r="C178" s="77"/>
      <c r="D178" s="18" t="s">
        <v>12</v>
      </c>
      <c r="E178" s="18" t="s">
        <v>91</v>
      </c>
      <c r="F178" s="10"/>
      <c r="G178" s="19">
        <v>3380</v>
      </c>
      <c r="H178" s="19">
        <v>2600</v>
      </c>
      <c r="I178" s="19">
        <f>H178-((H178*5)/100)</f>
        <v>2470</v>
      </c>
      <c r="J178" s="19">
        <f>H178-((H178*10)/100)</f>
        <v>2340</v>
      </c>
      <c r="K178" s="19">
        <f>H178-((H178*15)/100)</f>
        <v>2210</v>
      </c>
      <c r="L178" s="11"/>
      <c r="M178" s="1"/>
    </row>
    <row r="179" spans="1:13">
      <c r="A179"/>
      <c r="B179" s="77"/>
      <c r="C179" s="77"/>
      <c r="D179" s="22" t="s">
        <v>262</v>
      </c>
      <c r="E179" s="22" t="s">
        <v>133</v>
      </c>
      <c r="F179" s="4"/>
      <c r="G179" s="20">
        <f>G178*L179</f>
        <v>0</v>
      </c>
      <c r="H179" s="20">
        <f>H178*L179</f>
        <v>0</v>
      </c>
      <c r="I179" s="20">
        <f>I178*L179</f>
        <v>0</v>
      </c>
      <c r="J179" s="20">
        <f>J178*L179</f>
        <v>0</v>
      </c>
      <c r="K179" s="20">
        <f>K178*L179</f>
        <v>0</v>
      </c>
      <c r="L179" s="23"/>
      <c r="M179" s="1"/>
    </row>
    <row r="180" spans="1:13">
      <c r="A180"/>
      <c r="B180" s="77"/>
      <c r="C180" s="77"/>
      <c r="D180" s="22" t="s">
        <v>263</v>
      </c>
      <c r="E180" s="22" t="s">
        <v>259</v>
      </c>
      <c r="F180" s="4"/>
      <c r="G180" s="20">
        <f>G178*L180</f>
        <v>0</v>
      </c>
      <c r="H180" s="20">
        <f>H178*L180</f>
        <v>0</v>
      </c>
      <c r="I180" s="20">
        <f>I178*L180</f>
        <v>0</v>
      </c>
      <c r="J180" s="20">
        <f>J178*L180</f>
        <v>0</v>
      </c>
      <c r="K180" s="20">
        <f>K178*L180</f>
        <v>0</v>
      </c>
      <c r="L180" s="23"/>
      <c r="M180" s="1"/>
    </row>
    <row r="181" spans="1:13">
      <c r="A181"/>
      <c r="B181" s="77"/>
      <c r="C181" s="77"/>
      <c r="D181" s="22" t="s">
        <v>122</v>
      </c>
      <c r="E181" s="22" t="s">
        <v>124</v>
      </c>
      <c r="F181" s="4"/>
      <c r="G181" s="20">
        <f>G178*L181</f>
        <v>0</v>
      </c>
      <c r="H181" s="20">
        <f>H178*L181</f>
        <v>0</v>
      </c>
      <c r="I181" s="20">
        <f>I178*L181</f>
        <v>0</v>
      </c>
      <c r="J181" s="20">
        <f>J178*L181</f>
        <v>0</v>
      </c>
      <c r="K181" s="20">
        <f>K178*L181</f>
        <v>0</v>
      </c>
      <c r="L181" s="23"/>
      <c r="M181" s="1"/>
    </row>
    <row r="182" spans="1:13">
      <c r="A182"/>
      <c r="B182" s="77"/>
      <c r="C182" s="77"/>
      <c r="D182" s="22" t="s">
        <v>123</v>
      </c>
      <c r="E182" s="22" t="s">
        <v>125</v>
      </c>
      <c r="F182" s="4"/>
      <c r="G182" s="20">
        <f>G178*L182</f>
        <v>0</v>
      </c>
      <c r="H182" s="20">
        <f>H178*L182</f>
        <v>0</v>
      </c>
      <c r="I182" s="20">
        <f>I178*L182</f>
        <v>0</v>
      </c>
      <c r="J182" s="20">
        <f>J178*L182</f>
        <v>0</v>
      </c>
      <c r="K182" s="20">
        <f>K178*L182</f>
        <v>0</v>
      </c>
      <c r="L182" s="23"/>
      <c r="M182" s="1"/>
    </row>
    <row r="183" spans="1:13">
      <c r="A183"/>
      <c r="B183" s="77"/>
      <c r="C183" s="77"/>
      <c r="D183" s="22"/>
      <c r="E183" s="22"/>
      <c r="F183" s="4"/>
      <c r="G183" s="20"/>
      <c r="H183" s="20"/>
      <c r="I183" s="20"/>
      <c r="J183" s="20"/>
      <c r="K183" s="20"/>
      <c r="L183" s="23"/>
      <c r="M183" s="1"/>
    </row>
    <row r="184" spans="1:13">
      <c r="A184"/>
      <c r="B184" s="77"/>
      <c r="C184" s="77"/>
      <c r="D184" s="79" t="s">
        <v>126</v>
      </c>
      <c r="E184" s="79"/>
      <c r="F184" s="79"/>
      <c r="G184" s="79"/>
      <c r="H184" s="79"/>
      <c r="I184" s="79"/>
      <c r="J184" s="79"/>
      <c r="K184" s="79"/>
      <c r="L184" s="79"/>
      <c r="M184" s="1"/>
    </row>
    <row r="185" spans="1:13" ht="18" customHeight="1">
      <c r="A185"/>
      <c r="B185" s="77"/>
      <c r="C185" s="77"/>
      <c r="D185" s="14"/>
      <c r="E185" s="14"/>
      <c r="F185" s="15" t="s">
        <v>15</v>
      </c>
      <c r="G185" s="16">
        <f>SUM(G179:G182)</f>
        <v>0</v>
      </c>
      <c r="H185" s="16">
        <f>SUM(H179:H182)</f>
        <v>0</v>
      </c>
      <c r="I185" s="16">
        <f>H185-((H185*5)/100)</f>
        <v>0</v>
      </c>
      <c r="J185" s="16">
        <f>H185-((H185*10)/100)</f>
        <v>0</v>
      </c>
      <c r="K185" s="16">
        <f>H185-((H185*15)/100)</f>
        <v>0</v>
      </c>
      <c r="L185" s="24">
        <f>SUM(L179:L182)</f>
        <v>0</v>
      </c>
      <c r="M185" s="1"/>
    </row>
    <row r="186" spans="1:13">
      <c r="A186"/>
      <c r="B186" s="77"/>
      <c r="C186" s="77"/>
      <c r="D186" s="7"/>
      <c r="E186" s="7"/>
      <c r="F186" s="7"/>
      <c r="G186" s="7"/>
      <c r="H186" s="7"/>
      <c r="I186" s="7"/>
      <c r="J186" s="7"/>
      <c r="K186" s="7"/>
      <c r="L186" s="7"/>
      <c r="M186" s="1"/>
    </row>
    <row r="187" spans="1:13" ht="3.75" customHeight="1">
      <c r="A187"/>
      <c r="B187" s="26"/>
      <c r="C187" s="12"/>
      <c r="D187" s="12"/>
      <c r="E187" s="12"/>
      <c r="F187" s="12"/>
      <c r="G187" s="12"/>
      <c r="H187" s="12"/>
      <c r="I187" s="12"/>
      <c r="J187" s="12"/>
      <c r="K187" s="12"/>
      <c r="L187" s="13"/>
    </row>
    <row r="188" spans="1:13" ht="0.75" customHeight="1">
      <c r="A188"/>
      <c r="B188" s="27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</row>
    <row r="189" spans="1:13" ht="3.75" customHeight="1">
      <c r="A189"/>
      <c r="B189" s="26"/>
      <c r="C189" s="12"/>
      <c r="D189" s="12"/>
      <c r="E189" s="12"/>
      <c r="F189" s="12"/>
      <c r="G189" s="12"/>
      <c r="H189" s="12"/>
      <c r="I189" s="12"/>
      <c r="J189" s="12"/>
      <c r="K189" s="12"/>
      <c r="L189" s="13"/>
    </row>
    <row r="190" spans="1:13" ht="0.75" customHeight="1">
      <c r="A190"/>
      <c r="B190" s="27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</row>
    <row r="191" spans="1:13" ht="20" customHeight="1" thickBot="1">
      <c r="A191"/>
      <c r="B191" s="77"/>
      <c r="C191" s="77"/>
      <c r="D191" s="80" t="s">
        <v>127</v>
      </c>
      <c r="E191" s="80"/>
      <c r="F191" s="80"/>
      <c r="G191" s="82" t="s">
        <v>3</v>
      </c>
      <c r="H191" s="82"/>
      <c r="I191" s="82"/>
      <c r="J191" s="82"/>
      <c r="K191" s="82"/>
      <c r="L191" s="8" t="s">
        <v>7</v>
      </c>
      <c r="M191" s="1"/>
    </row>
    <row r="192" spans="1:13" ht="16" customHeight="1" thickTop="1">
      <c r="A192"/>
      <c r="B192" s="77"/>
      <c r="C192" s="77"/>
      <c r="D192" s="81"/>
      <c r="E192" s="81"/>
      <c r="F192" s="81"/>
      <c r="G192" s="17" t="s">
        <v>2</v>
      </c>
      <c r="H192" s="17" t="s">
        <v>520</v>
      </c>
      <c r="I192" s="21" t="s">
        <v>521</v>
      </c>
      <c r="J192" s="21" t="s">
        <v>522</v>
      </c>
      <c r="K192" s="21" t="s">
        <v>523</v>
      </c>
      <c r="L192" s="9" t="s">
        <v>17</v>
      </c>
      <c r="M192" s="1"/>
    </row>
    <row r="193" spans="1:13">
      <c r="A193"/>
      <c r="B193" s="77"/>
      <c r="C193" s="77"/>
      <c r="D193" s="18" t="s">
        <v>12</v>
      </c>
      <c r="E193" s="18" t="s">
        <v>91</v>
      </c>
      <c r="F193" s="10"/>
      <c r="G193" s="19">
        <v>3000</v>
      </c>
      <c r="H193" s="19">
        <v>2300</v>
      </c>
      <c r="I193" s="19">
        <f>H193-((H193*5)/100)</f>
        <v>2185</v>
      </c>
      <c r="J193" s="19">
        <f>H193-((H193*10)/100)</f>
        <v>2070</v>
      </c>
      <c r="K193" s="19">
        <f>H193-((H193*15)/100)</f>
        <v>1955</v>
      </c>
      <c r="L193" s="11"/>
      <c r="M193" s="1"/>
    </row>
    <row r="194" spans="1:13">
      <c r="A194"/>
      <c r="B194" s="77"/>
      <c r="C194" s="77"/>
      <c r="D194" s="22" t="s">
        <v>257</v>
      </c>
      <c r="E194" s="22" t="s">
        <v>133</v>
      </c>
      <c r="F194" s="4"/>
      <c r="G194" s="20">
        <f>G193*L194</f>
        <v>0</v>
      </c>
      <c r="H194" s="20">
        <f>H193*L194</f>
        <v>0</v>
      </c>
      <c r="I194" s="20">
        <f>I193*L194</f>
        <v>0</v>
      </c>
      <c r="J194" s="20">
        <f>J193*L194</f>
        <v>0</v>
      </c>
      <c r="K194" s="20">
        <f>K193*L194</f>
        <v>0</v>
      </c>
      <c r="L194" s="23"/>
      <c r="M194" s="1"/>
    </row>
    <row r="195" spans="1:13">
      <c r="A195"/>
      <c r="B195" s="77"/>
      <c r="C195" s="77"/>
      <c r="D195" s="22" t="s">
        <v>258</v>
      </c>
      <c r="E195" s="22" t="s">
        <v>259</v>
      </c>
      <c r="F195" s="4"/>
      <c r="G195" s="20">
        <f>G193*L195</f>
        <v>0</v>
      </c>
      <c r="H195" s="20">
        <f>H193*L195</f>
        <v>0</v>
      </c>
      <c r="I195" s="20">
        <f>I193*L195</f>
        <v>0</v>
      </c>
      <c r="J195" s="20">
        <f>J193*L195</f>
        <v>0</v>
      </c>
      <c r="K195" s="20">
        <f>K193*L195</f>
        <v>0</v>
      </c>
      <c r="L195" s="23"/>
      <c r="M195" s="1"/>
    </row>
    <row r="196" spans="1:13">
      <c r="A196"/>
      <c r="B196" s="77"/>
      <c r="C196" s="77"/>
      <c r="D196" s="22" t="s">
        <v>128</v>
      </c>
      <c r="E196" s="22" t="s">
        <v>124</v>
      </c>
      <c r="F196" s="4"/>
      <c r="G196" s="20">
        <f>G193*L196</f>
        <v>0</v>
      </c>
      <c r="H196" s="20">
        <f>H193*L196</f>
        <v>0</v>
      </c>
      <c r="I196" s="20">
        <f>I193*L196</f>
        <v>0</v>
      </c>
      <c r="J196" s="20">
        <f>J193*L196</f>
        <v>0</v>
      </c>
      <c r="K196" s="20">
        <f>K193*L196</f>
        <v>0</v>
      </c>
      <c r="L196" s="23"/>
      <c r="M196" s="1"/>
    </row>
    <row r="197" spans="1:13">
      <c r="A197"/>
      <c r="B197" s="77"/>
      <c r="C197" s="77"/>
      <c r="D197" s="22" t="s">
        <v>129</v>
      </c>
      <c r="E197" s="22" t="s">
        <v>125</v>
      </c>
      <c r="F197" s="4"/>
      <c r="G197" s="20">
        <f>G193*L197</f>
        <v>0</v>
      </c>
      <c r="H197" s="20">
        <f>H193*L197</f>
        <v>0</v>
      </c>
      <c r="I197" s="20">
        <f>I193*L197</f>
        <v>0</v>
      </c>
      <c r="J197" s="20">
        <f>J193*L197</f>
        <v>0</v>
      </c>
      <c r="K197" s="20">
        <f>K193*L197</f>
        <v>0</v>
      </c>
      <c r="L197" s="23"/>
      <c r="M197" s="1"/>
    </row>
    <row r="198" spans="1:13">
      <c r="A198"/>
      <c r="B198" s="77"/>
      <c r="C198" s="77"/>
      <c r="D198" s="22" t="s">
        <v>162</v>
      </c>
      <c r="E198" s="22" t="s">
        <v>162</v>
      </c>
      <c r="F198" s="4"/>
      <c r="G198" s="20"/>
      <c r="H198" s="20"/>
      <c r="I198" s="20"/>
      <c r="J198" s="20"/>
      <c r="K198" s="20"/>
      <c r="L198" s="23"/>
      <c r="M198" s="1"/>
    </row>
    <row r="199" spans="1:13">
      <c r="A199"/>
      <c r="B199" s="77"/>
      <c r="C199" s="77"/>
      <c r="D199" s="79" t="s">
        <v>126</v>
      </c>
      <c r="E199" s="79"/>
      <c r="F199" s="79"/>
      <c r="G199" s="79"/>
      <c r="H199" s="79"/>
      <c r="I199" s="79"/>
      <c r="J199" s="79"/>
      <c r="K199" s="79"/>
      <c r="L199" s="79"/>
      <c r="M199" s="1"/>
    </row>
    <row r="200" spans="1:13" ht="18" customHeight="1">
      <c r="A200"/>
      <c r="B200" s="77"/>
      <c r="C200" s="77"/>
      <c r="D200" s="14"/>
      <c r="E200" s="14"/>
      <c r="F200" s="15" t="s">
        <v>15</v>
      </c>
      <c r="G200" s="16">
        <f>SUM(G194:G197)</f>
        <v>0</v>
      </c>
      <c r="H200" s="16">
        <f>SUM(H194:H197)</f>
        <v>0</v>
      </c>
      <c r="I200" s="16">
        <f>H200-((H200*5)/100)</f>
        <v>0</v>
      </c>
      <c r="J200" s="16">
        <f>H200-((H200*10)/100)</f>
        <v>0</v>
      </c>
      <c r="K200" s="16">
        <f>H200-((H200*15)/100)</f>
        <v>0</v>
      </c>
      <c r="L200" s="24">
        <f>SUM(L194:L197)</f>
        <v>0</v>
      </c>
      <c r="M200" s="1"/>
    </row>
    <row r="201" spans="1:13">
      <c r="A201"/>
      <c r="B201" s="77"/>
      <c r="C201" s="77"/>
      <c r="D201" s="7"/>
      <c r="E201" s="7"/>
      <c r="F201" s="7"/>
      <c r="G201" s="7"/>
      <c r="H201" s="7"/>
      <c r="I201" s="7"/>
      <c r="J201" s="7"/>
      <c r="K201" s="7"/>
      <c r="L201" s="7"/>
      <c r="M201" s="1"/>
    </row>
    <row r="202" spans="1:13" ht="3.75" customHeight="1">
      <c r="A202"/>
      <c r="B202" s="26"/>
      <c r="C202" s="12"/>
      <c r="D202" s="12"/>
      <c r="E202" s="12"/>
      <c r="F202" s="12"/>
      <c r="G202" s="12"/>
      <c r="H202" s="12"/>
      <c r="I202" s="12"/>
      <c r="J202" s="12"/>
      <c r="K202" s="12"/>
      <c r="L202" s="13"/>
    </row>
    <row r="203" spans="1:13" ht="0.75" customHeight="1">
      <c r="A203"/>
      <c r="B203" s="27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</row>
    <row r="204" spans="1:13" ht="20" customHeight="1" thickBot="1">
      <c r="A204"/>
      <c r="B204" s="77"/>
      <c r="C204" s="77"/>
      <c r="D204" s="80" t="s">
        <v>130</v>
      </c>
      <c r="E204" s="80"/>
      <c r="F204" s="80"/>
      <c r="G204" s="82" t="s">
        <v>3</v>
      </c>
      <c r="H204" s="82"/>
      <c r="I204" s="82"/>
      <c r="J204" s="82"/>
      <c r="K204" s="82"/>
      <c r="L204" s="8" t="s">
        <v>7</v>
      </c>
      <c r="M204" s="1"/>
    </row>
    <row r="205" spans="1:13" ht="16" customHeight="1" thickTop="1">
      <c r="A205"/>
      <c r="B205" s="77"/>
      <c r="C205" s="77"/>
      <c r="D205" s="81"/>
      <c r="E205" s="81"/>
      <c r="F205" s="81"/>
      <c r="G205" s="17" t="s">
        <v>2</v>
      </c>
      <c r="H205" s="17" t="s">
        <v>520</v>
      </c>
      <c r="I205" s="21" t="s">
        <v>521</v>
      </c>
      <c r="J205" s="21" t="s">
        <v>522</v>
      </c>
      <c r="K205" s="21" t="s">
        <v>523</v>
      </c>
      <c r="L205" s="9" t="s">
        <v>17</v>
      </c>
      <c r="M205" s="1"/>
    </row>
    <row r="206" spans="1:13">
      <c r="A206"/>
      <c r="B206" s="77"/>
      <c r="C206" s="77"/>
      <c r="D206" s="18" t="s">
        <v>12</v>
      </c>
      <c r="E206" s="18" t="s">
        <v>91</v>
      </c>
      <c r="F206" s="10"/>
      <c r="G206" s="19">
        <v>3000</v>
      </c>
      <c r="H206" s="19">
        <v>2300</v>
      </c>
      <c r="I206" s="19">
        <f>H206-((H206*5)/100)</f>
        <v>2185</v>
      </c>
      <c r="J206" s="19">
        <f>H206-((H206*10)/100)</f>
        <v>2070</v>
      </c>
      <c r="K206" s="19">
        <f>H206-((H206*15)/100)</f>
        <v>1955</v>
      </c>
      <c r="L206" s="11"/>
      <c r="M206" s="1"/>
    </row>
    <row r="207" spans="1:13">
      <c r="A207"/>
      <c r="B207" s="77"/>
      <c r="C207" s="77"/>
      <c r="D207" s="22" t="s">
        <v>261</v>
      </c>
      <c r="E207" s="22" t="s">
        <v>133</v>
      </c>
      <c r="F207" s="4"/>
      <c r="G207" s="20">
        <f>G206*L207</f>
        <v>0</v>
      </c>
      <c r="H207" s="20">
        <f>H206*L207</f>
        <v>0</v>
      </c>
      <c r="I207" s="20">
        <f>I206*L207</f>
        <v>0</v>
      </c>
      <c r="J207" s="20">
        <f>J206*L207</f>
        <v>0</v>
      </c>
      <c r="K207" s="20">
        <f>K206*L207</f>
        <v>0</v>
      </c>
      <c r="L207" s="23"/>
      <c r="M207" s="1"/>
    </row>
    <row r="208" spans="1:13">
      <c r="A208"/>
      <c r="B208" s="77"/>
      <c r="C208" s="77"/>
      <c r="D208" s="22" t="s">
        <v>260</v>
      </c>
      <c r="E208" s="22" t="s">
        <v>259</v>
      </c>
      <c r="F208" s="4"/>
      <c r="G208" s="20">
        <f>G206*L208</f>
        <v>0</v>
      </c>
      <c r="H208" s="20">
        <f>H206*L208</f>
        <v>0</v>
      </c>
      <c r="I208" s="20">
        <f>I206*L208</f>
        <v>0</v>
      </c>
      <c r="J208" s="20">
        <f>J206*L208</f>
        <v>0</v>
      </c>
      <c r="K208" s="20">
        <f>K206*L208</f>
        <v>0</v>
      </c>
      <c r="L208" s="23"/>
      <c r="M208" s="1"/>
    </row>
    <row r="209" spans="1:13">
      <c r="A209"/>
      <c r="B209" s="77"/>
      <c r="C209" s="77"/>
      <c r="D209" s="22" t="s">
        <v>131</v>
      </c>
      <c r="E209" s="22" t="s">
        <v>124</v>
      </c>
      <c r="F209" s="4"/>
      <c r="G209" s="20">
        <f>G206*L209</f>
        <v>0</v>
      </c>
      <c r="H209" s="20">
        <f>H206*L209</f>
        <v>0</v>
      </c>
      <c r="I209" s="20">
        <f>I206*L209</f>
        <v>0</v>
      </c>
      <c r="J209" s="20">
        <f>J206*L209</f>
        <v>0</v>
      </c>
      <c r="K209" s="20">
        <f>K206*L209</f>
        <v>0</v>
      </c>
      <c r="L209" s="23"/>
      <c r="M209" s="1"/>
    </row>
    <row r="210" spans="1:13">
      <c r="A210"/>
      <c r="B210" s="77"/>
      <c r="C210" s="77"/>
      <c r="D210" s="22" t="s">
        <v>132</v>
      </c>
      <c r="E210" s="22" t="s">
        <v>125</v>
      </c>
      <c r="F210" s="4"/>
      <c r="G210" s="20">
        <f>G206*L210</f>
        <v>0</v>
      </c>
      <c r="H210" s="20">
        <f>H206*L210</f>
        <v>0</v>
      </c>
      <c r="I210" s="20">
        <f>I206*L210</f>
        <v>0</v>
      </c>
      <c r="J210" s="20">
        <f>J206*L210</f>
        <v>0</v>
      </c>
      <c r="K210" s="20">
        <f>K206*L210</f>
        <v>0</v>
      </c>
      <c r="L210" s="23"/>
      <c r="M210" s="1"/>
    </row>
    <row r="211" spans="1:13">
      <c r="A211"/>
      <c r="B211" s="77"/>
      <c r="C211" s="77"/>
      <c r="D211" s="22"/>
      <c r="E211" s="22"/>
      <c r="F211" s="4"/>
      <c r="G211" s="20"/>
      <c r="H211" s="20"/>
      <c r="I211" s="20"/>
      <c r="J211" s="20"/>
      <c r="K211" s="20"/>
      <c r="L211" s="23"/>
      <c r="M211" s="1"/>
    </row>
    <row r="212" spans="1:13">
      <c r="A212"/>
      <c r="B212" s="77"/>
      <c r="C212" s="77"/>
      <c r="D212" s="79" t="s">
        <v>126</v>
      </c>
      <c r="E212" s="79"/>
      <c r="F212" s="79"/>
      <c r="G212" s="79"/>
      <c r="H212" s="79"/>
      <c r="I212" s="79"/>
      <c r="J212" s="79"/>
      <c r="K212" s="79"/>
      <c r="L212" s="79"/>
      <c r="M212" s="1"/>
    </row>
    <row r="213" spans="1:13" ht="18" customHeight="1">
      <c r="A213"/>
      <c r="B213" s="77"/>
      <c r="C213" s="77"/>
      <c r="D213" s="14"/>
      <c r="E213" s="14"/>
      <c r="F213" s="15" t="s">
        <v>15</v>
      </c>
      <c r="G213" s="16">
        <f>SUM(G207:G210)</f>
        <v>0</v>
      </c>
      <c r="H213" s="16">
        <f>SUM(H207:H210)</f>
        <v>0</v>
      </c>
      <c r="I213" s="16">
        <f>H213-((H213*5)/100)</f>
        <v>0</v>
      </c>
      <c r="J213" s="16">
        <f>H213-((H213*10)/100)</f>
        <v>0</v>
      </c>
      <c r="K213" s="16">
        <f>H213-((H213*15)/100)</f>
        <v>0</v>
      </c>
      <c r="L213" s="24">
        <f>SUM(L207:L210)</f>
        <v>0</v>
      </c>
      <c r="M213" s="1"/>
    </row>
    <row r="214" spans="1:13">
      <c r="A214"/>
      <c r="B214" s="77"/>
      <c r="C214" s="77"/>
      <c r="D214" s="7"/>
      <c r="E214" s="7"/>
      <c r="F214" s="7"/>
      <c r="G214" s="7"/>
      <c r="H214" s="7"/>
      <c r="I214" s="7"/>
      <c r="J214" s="7"/>
      <c r="K214" s="7"/>
      <c r="L214" s="7"/>
      <c r="M214" s="1"/>
    </row>
    <row r="215" spans="1:13" ht="3.75" customHeight="1">
      <c r="A215"/>
      <c r="B215" s="26"/>
      <c r="C215" s="12"/>
      <c r="D215" s="12"/>
      <c r="E215" s="12"/>
      <c r="F215" s="12"/>
      <c r="G215" s="12"/>
      <c r="H215" s="12"/>
      <c r="I215" s="12"/>
      <c r="J215" s="12"/>
      <c r="K215" s="12"/>
      <c r="L215" s="13"/>
    </row>
    <row r="216" spans="1:13" ht="0.75" customHeight="1">
      <c r="A216"/>
      <c r="B216" s="27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</row>
    <row r="217" spans="1:13" ht="3.75" customHeight="1">
      <c r="A217"/>
      <c r="B217" s="26"/>
      <c r="C217" s="12"/>
      <c r="D217" s="12"/>
      <c r="E217" s="12"/>
      <c r="F217" s="12"/>
      <c r="G217" s="12"/>
      <c r="H217" s="12"/>
      <c r="I217" s="12"/>
      <c r="J217" s="12"/>
      <c r="K217" s="12"/>
      <c r="L217" s="13"/>
    </row>
    <row r="218" spans="1:13" ht="0.75" customHeight="1">
      <c r="A218"/>
      <c r="B218" s="27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</row>
    <row r="219" spans="1:13" ht="20" customHeight="1" thickBot="1">
      <c r="A219"/>
      <c r="B219" s="77"/>
      <c r="C219" s="77"/>
      <c r="D219" s="80" t="s">
        <v>137</v>
      </c>
      <c r="E219" s="80"/>
      <c r="F219" s="80"/>
      <c r="G219" s="82" t="s">
        <v>3</v>
      </c>
      <c r="H219" s="82"/>
      <c r="I219" s="82"/>
      <c r="J219" s="82"/>
      <c r="K219" s="82"/>
      <c r="L219" s="8" t="s">
        <v>7</v>
      </c>
      <c r="M219" s="1"/>
    </row>
    <row r="220" spans="1:13" ht="16" customHeight="1" thickTop="1">
      <c r="A220"/>
      <c r="B220" s="77"/>
      <c r="C220" s="77"/>
      <c r="D220" s="81"/>
      <c r="E220" s="81"/>
      <c r="F220" s="81"/>
      <c r="G220" s="17" t="s">
        <v>2</v>
      </c>
      <c r="H220" s="17" t="s">
        <v>520</v>
      </c>
      <c r="I220" s="21" t="s">
        <v>521</v>
      </c>
      <c r="J220" s="21" t="s">
        <v>522</v>
      </c>
      <c r="K220" s="21" t="s">
        <v>523</v>
      </c>
      <c r="L220" s="9" t="s">
        <v>17</v>
      </c>
      <c r="M220" s="1"/>
    </row>
    <row r="221" spans="1:13">
      <c r="A221"/>
      <c r="B221" s="77"/>
      <c r="C221" s="77"/>
      <c r="D221" s="18" t="s">
        <v>12</v>
      </c>
      <c r="E221" s="18" t="s">
        <v>91</v>
      </c>
      <c r="F221" s="10"/>
      <c r="G221" s="19">
        <v>3450</v>
      </c>
      <c r="H221" s="19">
        <v>2650</v>
      </c>
      <c r="I221" s="19">
        <f>H221-((H221*5)/100)</f>
        <v>2517.5</v>
      </c>
      <c r="J221" s="19">
        <f>H221-((H221*10)/100)</f>
        <v>2385</v>
      </c>
      <c r="K221" s="19">
        <f>H221-((H221*15)/100)</f>
        <v>2252.5</v>
      </c>
      <c r="L221" s="11"/>
      <c r="M221" s="1"/>
    </row>
    <row r="222" spans="1:13">
      <c r="A222"/>
      <c r="B222" s="77"/>
      <c r="C222" s="77"/>
      <c r="D222" s="22" t="s">
        <v>138</v>
      </c>
      <c r="E222" s="22" t="s">
        <v>133</v>
      </c>
      <c r="F222" s="4"/>
      <c r="G222" s="20">
        <f>G221*L222</f>
        <v>0</v>
      </c>
      <c r="H222" s="20">
        <f>H221*L222</f>
        <v>0</v>
      </c>
      <c r="I222" s="20">
        <f>I221*L222</f>
        <v>0</v>
      </c>
      <c r="J222" s="20">
        <f>J221*L222</f>
        <v>0</v>
      </c>
      <c r="K222" s="20">
        <f>K221*L222</f>
        <v>0</v>
      </c>
      <c r="L222" s="23"/>
      <c r="M222" s="1"/>
    </row>
    <row r="223" spans="1:13">
      <c r="A223"/>
      <c r="B223" s="77"/>
      <c r="C223" s="77"/>
      <c r="D223" s="22" t="s">
        <v>139</v>
      </c>
      <c r="E223" s="22" t="s">
        <v>160</v>
      </c>
      <c r="F223" s="4"/>
      <c r="G223" s="20">
        <f>G221*L223</f>
        <v>0</v>
      </c>
      <c r="H223" s="20">
        <f>H221*L223</f>
        <v>0</v>
      </c>
      <c r="I223" s="20">
        <f>I221*L223</f>
        <v>0</v>
      </c>
      <c r="J223" s="20">
        <f>J221*L223</f>
        <v>0</v>
      </c>
      <c r="K223" s="20">
        <f>K221*L223</f>
        <v>0</v>
      </c>
      <c r="L223" s="23"/>
      <c r="M223" s="1"/>
    </row>
    <row r="224" spans="1:13">
      <c r="A224"/>
      <c r="B224" s="77"/>
      <c r="C224" s="77"/>
      <c r="D224" s="22" t="s">
        <v>140</v>
      </c>
      <c r="E224" s="22" t="s">
        <v>161</v>
      </c>
      <c r="F224" s="4"/>
      <c r="G224" s="20">
        <f>G221*L224</f>
        <v>0</v>
      </c>
      <c r="H224" s="20">
        <f>H221*L224</f>
        <v>0</v>
      </c>
      <c r="I224" s="20">
        <f>I221*L224</f>
        <v>0</v>
      </c>
      <c r="J224" s="20">
        <f>J221*L224</f>
        <v>0</v>
      </c>
      <c r="K224" s="20">
        <f>K221*L224</f>
        <v>0</v>
      </c>
      <c r="L224" s="23"/>
      <c r="M224" s="1"/>
    </row>
    <row r="225" spans="1:13">
      <c r="A225"/>
      <c r="B225" s="77"/>
      <c r="C225" s="77"/>
      <c r="D225" s="22" t="s">
        <v>141</v>
      </c>
      <c r="E225" s="22" t="s">
        <v>121</v>
      </c>
      <c r="F225" s="4"/>
      <c r="G225" s="20">
        <f>G221*L225</f>
        <v>0</v>
      </c>
      <c r="H225" s="20">
        <f>H221*L225</f>
        <v>0</v>
      </c>
      <c r="I225" s="20">
        <f>I221*L225</f>
        <v>0</v>
      </c>
      <c r="J225" s="20">
        <f>J221*L225</f>
        <v>0</v>
      </c>
      <c r="K225" s="20">
        <f>K221*L225</f>
        <v>0</v>
      </c>
      <c r="L225" s="23"/>
      <c r="M225" s="1"/>
    </row>
    <row r="226" spans="1:13">
      <c r="A226"/>
      <c r="B226" s="77"/>
      <c r="C226" s="77"/>
      <c r="D226" s="22" t="s">
        <v>142</v>
      </c>
      <c r="E226" s="22" t="s">
        <v>124</v>
      </c>
      <c r="F226" s="4"/>
      <c r="G226" s="20">
        <f>G221*L226</f>
        <v>0</v>
      </c>
      <c r="H226" s="20">
        <f>H221*L226</f>
        <v>0</v>
      </c>
      <c r="I226" s="20">
        <f>I221*L226</f>
        <v>0</v>
      </c>
      <c r="J226" s="20">
        <f>J221*L226</f>
        <v>0</v>
      </c>
      <c r="K226" s="20">
        <f>K221*L226</f>
        <v>0</v>
      </c>
      <c r="L226" s="23"/>
      <c r="M226" s="1"/>
    </row>
    <row r="227" spans="1:13">
      <c r="A227"/>
      <c r="B227" s="77"/>
      <c r="C227" s="77"/>
      <c r="D227" s="22" t="s">
        <v>143</v>
      </c>
      <c r="E227" s="22" t="s">
        <v>125</v>
      </c>
      <c r="F227" s="4"/>
      <c r="G227" s="20">
        <f>G221*L227</f>
        <v>0</v>
      </c>
      <c r="H227" s="20">
        <f>H221*L227</f>
        <v>0</v>
      </c>
      <c r="I227" s="20">
        <f>I221*L227</f>
        <v>0</v>
      </c>
      <c r="J227" s="20">
        <f>J221*L227</f>
        <v>0</v>
      </c>
      <c r="K227" s="20">
        <f>K221*L227</f>
        <v>0</v>
      </c>
      <c r="L227" s="23"/>
      <c r="M227" s="1"/>
    </row>
    <row r="228" spans="1:13">
      <c r="A228"/>
      <c r="B228" s="77"/>
      <c r="C228" s="77"/>
      <c r="D228" s="22" t="s">
        <v>144</v>
      </c>
      <c r="E228" s="22" t="s">
        <v>136</v>
      </c>
      <c r="F228" s="4"/>
      <c r="G228" s="20">
        <f>G221*L228</f>
        <v>0</v>
      </c>
      <c r="H228" s="20">
        <f>H221*L228</f>
        <v>0</v>
      </c>
      <c r="I228" s="20">
        <f>I221*L228</f>
        <v>0</v>
      </c>
      <c r="J228" s="20">
        <f>J221*L228</f>
        <v>0</v>
      </c>
      <c r="K228" s="20">
        <f>K221*L228</f>
        <v>0</v>
      </c>
      <c r="L228" s="23"/>
      <c r="M228" s="1"/>
    </row>
    <row r="229" spans="1:13">
      <c r="A229"/>
      <c r="B229" s="77"/>
      <c r="C229" s="77"/>
      <c r="D229" s="22" t="s">
        <v>145</v>
      </c>
      <c r="E229" s="22" t="s">
        <v>135</v>
      </c>
      <c r="F229" s="4"/>
      <c r="G229" s="20">
        <f>G221*L229</f>
        <v>0</v>
      </c>
      <c r="H229" s="20">
        <f>H221*L229</f>
        <v>0</v>
      </c>
      <c r="I229" s="20">
        <f>I221*L229</f>
        <v>0</v>
      </c>
      <c r="J229" s="20">
        <f>J221*L229</f>
        <v>0</v>
      </c>
      <c r="K229" s="20">
        <f>K221*L229</f>
        <v>0</v>
      </c>
      <c r="L229" s="23"/>
      <c r="M229" s="1"/>
    </row>
    <row r="230" spans="1:13">
      <c r="A230"/>
      <c r="B230" s="77"/>
      <c r="C230" s="77"/>
      <c r="D230" s="22" t="s">
        <v>146</v>
      </c>
      <c r="E230" s="22" t="s">
        <v>134</v>
      </c>
      <c r="F230" s="4"/>
      <c r="G230" s="20">
        <f>G221*L230</f>
        <v>0</v>
      </c>
      <c r="H230" s="20">
        <f>H221*L230</f>
        <v>0</v>
      </c>
      <c r="I230" s="20">
        <f>I221*L230</f>
        <v>0</v>
      </c>
      <c r="J230" s="20">
        <f>J221*L230</f>
        <v>0</v>
      </c>
      <c r="K230" s="20">
        <f>K221*L230</f>
        <v>0</v>
      </c>
      <c r="L230" s="23"/>
      <c r="M230" s="1"/>
    </row>
    <row r="231" spans="1:13">
      <c r="A231"/>
      <c r="B231" s="77"/>
      <c r="C231" s="77"/>
      <c r="D231" s="79" t="s">
        <v>126</v>
      </c>
      <c r="E231" s="79"/>
      <c r="F231" s="79"/>
      <c r="G231" s="79"/>
      <c r="H231" s="79"/>
      <c r="I231" s="79"/>
      <c r="J231" s="79"/>
      <c r="K231" s="79"/>
      <c r="L231" s="79"/>
      <c r="M231" s="1"/>
    </row>
    <row r="232" spans="1:13" ht="18" customHeight="1">
      <c r="A232"/>
      <c r="B232" s="77"/>
      <c r="C232" s="77"/>
      <c r="D232" s="14"/>
      <c r="E232" s="14"/>
      <c r="F232" s="15" t="s">
        <v>15</v>
      </c>
      <c r="G232" s="16">
        <f>SUM(G222:G230)</f>
        <v>0</v>
      </c>
      <c r="H232" s="16">
        <f>SUM(H222:H230)</f>
        <v>0</v>
      </c>
      <c r="I232" s="16">
        <f>H232-((H232*5)/100)</f>
        <v>0</v>
      </c>
      <c r="J232" s="16">
        <f>H232-((H232*10)/100)</f>
        <v>0</v>
      </c>
      <c r="K232" s="16">
        <f>H232-((H232*15)/100)</f>
        <v>0</v>
      </c>
      <c r="L232" s="24">
        <f>SUM(L222:L230)</f>
        <v>0</v>
      </c>
      <c r="M232" s="1"/>
    </row>
    <row r="233" spans="1:13">
      <c r="A233"/>
      <c r="B233" s="77"/>
      <c r="C233" s="77"/>
      <c r="D233" s="7"/>
      <c r="E233" s="7"/>
      <c r="F233" s="7"/>
      <c r="G233" s="7"/>
      <c r="H233" s="7"/>
      <c r="I233" s="7"/>
      <c r="J233" s="7"/>
      <c r="K233" s="7"/>
      <c r="L233" s="7"/>
      <c r="M233" s="1"/>
    </row>
    <row r="234" spans="1:13" ht="3.75" customHeight="1">
      <c r="A234"/>
      <c r="B234" s="26"/>
      <c r="C234" s="12"/>
      <c r="D234" s="12"/>
      <c r="E234" s="12"/>
      <c r="F234" s="12"/>
      <c r="G234" s="12"/>
      <c r="H234" s="12"/>
      <c r="I234" s="12"/>
      <c r="J234" s="12"/>
      <c r="K234" s="12"/>
      <c r="L234" s="13"/>
    </row>
    <row r="235" spans="1:13" ht="0.75" customHeight="1">
      <c r="A235"/>
      <c r="B235" s="27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</row>
    <row r="236" spans="1:13" ht="20" customHeight="1" thickBot="1">
      <c r="A236"/>
      <c r="B236" s="77"/>
      <c r="C236" s="77"/>
      <c r="D236" s="80" t="s">
        <v>147</v>
      </c>
      <c r="E236" s="80"/>
      <c r="F236" s="80"/>
      <c r="G236" s="82" t="s">
        <v>3</v>
      </c>
      <c r="H236" s="82"/>
      <c r="I236" s="82"/>
      <c r="J236" s="82"/>
      <c r="K236" s="82"/>
      <c r="L236" s="8" t="s">
        <v>7</v>
      </c>
      <c r="M236" s="1"/>
    </row>
    <row r="237" spans="1:13" ht="16" customHeight="1" thickTop="1">
      <c r="A237"/>
      <c r="B237" s="77"/>
      <c r="C237" s="77"/>
      <c r="D237" s="81"/>
      <c r="E237" s="81"/>
      <c r="F237" s="81"/>
      <c r="G237" s="17" t="s">
        <v>2</v>
      </c>
      <c r="H237" s="17" t="s">
        <v>520</v>
      </c>
      <c r="I237" s="21" t="s">
        <v>521</v>
      </c>
      <c r="J237" s="21" t="s">
        <v>522</v>
      </c>
      <c r="K237" s="21" t="s">
        <v>523</v>
      </c>
      <c r="L237" s="9" t="s">
        <v>17</v>
      </c>
      <c r="M237" s="1"/>
    </row>
    <row r="238" spans="1:13">
      <c r="A238"/>
      <c r="B238" s="77"/>
      <c r="C238" s="77"/>
      <c r="D238" s="18" t="s">
        <v>12</v>
      </c>
      <c r="E238" s="18" t="s">
        <v>91</v>
      </c>
      <c r="F238" s="10"/>
      <c r="G238" s="19">
        <v>3450</v>
      </c>
      <c r="H238" s="19">
        <v>2650</v>
      </c>
      <c r="I238" s="19">
        <f>H238-((H238*5)/100)</f>
        <v>2517.5</v>
      </c>
      <c r="J238" s="19">
        <f>H238-((H238*10)/100)</f>
        <v>2385</v>
      </c>
      <c r="K238" s="19">
        <f>H238-((H238*15)/100)</f>
        <v>2252.5</v>
      </c>
      <c r="L238" s="11"/>
      <c r="M238" s="1"/>
    </row>
    <row r="239" spans="1:13">
      <c r="A239"/>
      <c r="B239" s="77"/>
      <c r="C239" s="77"/>
      <c r="D239" s="22" t="s">
        <v>148</v>
      </c>
      <c r="E239" s="22" t="s">
        <v>133</v>
      </c>
      <c r="F239" s="4"/>
      <c r="G239" s="20">
        <f>G238*L239</f>
        <v>0</v>
      </c>
      <c r="H239" s="20">
        <f>H238*L239</f>
        <v>0</v>
      </c>
      <c r="I239" s="20">
        <f>I238*L239</f>
        <v>0</v>
      </c>
      <c r="J239" s="20">
        <f>J238*L239</f>
        <v>0</v>
      </c>
      <c r="K239" s="20">
        <f>K238*L239</f>
        <v>0</v>
      </c>
      <c r="L239" s="23"/>
      <c r="M239" s="1"/>
    </row>
    <row r="240" spans="1:13">
      <c r="A240"/>
      <c r="B240" s="77"/>
      <c r="C240" s="77"/>
      <c r="D240" s="22" t="s">
        <v>149</v>
      </c>
      <c r="E240" s="22" t="s">
        <v>160</v>
      </c>
      <c r="F240" s="4"/>
      <c r="G240" s="20">
        <f>G238*L240</f>
        <v>0</v>
      </c>
      <c r="H240" s="20">
        <f>H238*L240</f>
        <v>0</v>
      </c>
      <c r="I240" s="20">
        <f>I238*L240</f>
        <v>0</v>
      </c>
      <c r="J240" s="20">
        <f>J238*L240</f>
        <v>0</v>
      </c>
      <c r="K240" s="20">
        <f>K238*L240</f>
        <v>0</v>
      </c>
      <c r="L240" s="23"/>
      <c r="M240" s="1"/>
    </row>
    <row r="241" spans="1:13">
      <c r="A241"/>
      <c r="B241" s="77"/>
      <c r="C241" s="77"/>
      <c r="D241" s="22" t="s">
        <v>150</v>
      </c>
      <c r="E241" s="22" t="s">
        <v>161</v>
      </c>
      <c r="F241" s="4"/>
      <c r="G241" s="20">
        <f>G238*L241</f>
        <v>0</v>
      </c>
      <c r="H241" s="20">
        <f>H238*L241</f>
        <v>0</v>
      </c>
      <c r="I241" s="20">
        <f>I238*L241</f>
        <v>0</v>
      </c>
      <c r="J241" s="20">
        <f>J238*L241</f>
        <v>0</v>
      </c>
      <c r="K241" s="20">
        <f>K238*L241</f>
        <v>0</v>
      </c>
      <c r="L241" s="23"/>
      <c r="M241" s="1"/>
    </row>
    <row r="242" spans="1:13">
      <c r="A242"/>
      <c r="B242" s="77"/>
      <c r="C242" s="77"/>
      <c r="D242" s="22" t="s">
        <v>151</v>
      </c>
      <c r="E242" s="22" t="s">
        <v>121</v>
      </c>
      <c r="F242" s="4"/>
      <c r="G242" s="20">
        <f>G238*L242</f>
        <v>0</v>
      </c>
      <c r="H242" s="20">
        <f>H238*L242</f>
        <v>0</v>
      </c>
      <c r="I242" s="20">
        <f>I238*L242</f>
        <v>0</v>
      </c>
      <c r="J242" s="20">
        <f>J238*L242</f>
        <v>0</v>
      </c>
      <c r="K242" s="20">
        <f>K238*L242</f>
        <v>0</v>
      </c>
      <c r="L242" s="23"/>
      <c r="M242" s="1"/>
    </row>
    <row r="243" spans="1:13">
      <c r="A243"/>
      <c r="B243" s="77"/>
      <c r="C243" s="77"/>
      <c r="D243" s="22" t="s">
        <v>152</v>
      </c>
      <c r="E243" s="22" t="s">
        <v>124</v>
      </c>
      <c r="F243" s="4"/>
      <c r="G243" s="20">
        <f>G238*L243</f>
        <v>0</v>
      </c>
      <c r="H243" s="20">
        <f>H238*L243</f>
        <v>0</v>
      </c>
      <c r="I243" s="20">
        <f>I238*L243</f>
        <v>0</v>
      </c>
      <c r="J243" s="20">
        <f>J238*L243</f>
        <v>0</v>
      </c>
      <c r="K243" s="20">
        <f>K238*L243</f>
        <v>0</v>
      </c>
      <c r="L243" s="23"/>
      <c r="M243" s="1"/>
    </row>
    <row r="244" spans="1:13">
      <c r="A244"/>
      <c r="B244" s="77"/>
      <c r="C244" s="77"/>
      <c r="D244" s="22" t="s">
        <v>153</v>
      </c>
      <c r="E244" s="22" t="s">
        <v>125</v>
      </c>
      <c r="F244" s="4"/>
      <c r="G244" s="20">
        <f>G238*L244</f>
        <v>0</v>
      </c>
      <c r="H244" s="20">
        <f>H238*L244</f>
        <v>0</v>
      </c>
      <c r="I244" s="20">
        <f>I238*L244</f>
        <v>0</v>
      </c>
      <c r="J244" s="20">
        <f>J238*L244</f>
        <v>0</v>
      </c>
      <c r="K244" s="20">
        <f>K238*L244</f>
        <v>0</v>
      </c>
      <c r="L244" s="23"/>
      <c r="M244" s="1"/>
    </row>
    <row r="245" spans="1:13">
      <c r="A245"/>
      <c r="B245" s="77"/>
      <c r="C245" s="77"/>
      <c r="D245" s="22" t="s">
        <v>154</v>
      </c>
      <c r="E245" s="22" t="s">
        <v>136</v>
      </c>
      <c r="F245" s="4"/>
      <c r="G245" s="20">
        <f>G238*L245</f>
        <v>0</v>
      </c>
      <c r="H245" s="20">
        <f>H238*L245</f>
        <v>0</v>
      </c>
      <c r="I245" s="20">
        <f>I238*L245</f>
        <v>0</v>
      </c>
      <c r="J245" s="20">
        <f>J238*L245</f>
        <v>0</v>
      </c>
      <c r="K245" s="20">
        <f>K238*L245</f>
        <v>0</v>
      </c>
      <c r="L245" s="23"/>
      <c r="M245" s="1"/>
    </row>
    <row r="246" spans="1:13">
      <c r="A246"/>
      <c r="B246" s="77"/>
      <c r="C246" s="77"/>
      <c r="D246" s="22" t="s">
        <v>155</v>
      </c>
      <c r="E246" s="22" t="s">
        <v>135</v>
      </c>
      <c r="F246" s="4"/>
      <c r="G246" s="20">
        <f>G238*L246</f>
        <v>0</v>
      </c>
      <c r="H246" s="20">
        <f>H238*L246</f>
        <v>0</v>
      </c>
      <c r="I246" s="20">
        <f>I238*L246</f>
        <v>0</v>
      </c>
      <c r="J246" s="20">
        <f>J238*L246</f>
        <v>0</v>
      </c>
      <c r="K246" s="20">
        <f>K238*L246</f>
        <v>0</v>
      </c>
      <c r="L246" s="23"/>
      <c r="M246" s="1"/>
    </row>
    <row r="247" spans="1:13">
      <c r="A247"/>
      <c r="B247" s="77"/>
      <c r="C247" s="77"/>
      <c r="D247" s="22" t="s">
        <v>156</v>
      </c>
      <c r="E247" s="22" t="s">
        <v>134</v>
      </c>
      <c r="F247" s="4"/>
      <c r="G247" s="20">
        <f>G238*L247</f>
        <v>0</v>
      </c>
      <c r="H247" s="20">
        <f>H238*L247</f>
        <v>0</v>
      </c>
      <c r="I247" s="20">
        <f>I238*L247</f>
        <v>0</v>
      </c>
      <c r="J247" s="20">
        <f>J238*L247</f>
        <v>0</v>
      </c>
      <c r="K247" s="20">
        <f>K238*L247</f>
        <v>0</v>
      </c>
      <c r="L247" s="23"/>
      <c r="M247" s="1"/>
    </row>
    <row r="248" spans="1:13">
      <c r="A248"/>
      <c r="B248" s="77"/>
      <c r="C248" s="77"/>
      <c r="D248" s="79" t="s">
        <v>126</v>
      </c>
      <c r="E248" s="79"/>
      <c r="F248" s="79"/>
      <c r="G248" s="79"/>
      <c r="H248" s="79"/>
      <c r="I248" s="79"/>
      <c r="J248" s="79"/>
      <c r="K248" s="79"/>
      <c r="L248" s="79"/>
      <c r="M248" s="1"/>
    </row>
    <row r="249" spans="1:13" ht="18" customHeight="1">
      <c r="A249"/>
      <c r="B249" s="77"/>
      <c r="C249" s="77"/>
      <c r="D249" s="14"/>
      <c r="E249" s="14"/>
      <c r="F249" s="15" t="s">
        <v>15</v>
      </c>
      <c r="G249" s="16">
        <f>SUM(G239:G247)</f>
        <v>0</v>
      </c>
      <c r="H249" s="16">
        <f>SUM(H239:H247)</f>
        <v>0</v>
      </c>
      <c r="I249" s="16">
        <f>H249-((H249*5)/100)</f>
        <v>0</v>
      </c>
      <c r="J249" s="16">
        <f>H249-((H249*10)/100)</f>
        <v>0</v>
      </c>
      <c r="K249" s="16">
        <f>H249-((H249*15)/100)</f>
        <v>0</v>
      </c>
      <c r="L249" s="24">
        <f>SUM(L239:L247)</f>
        <v>0</v>
      </c>
      <c r="M249" s="1"/>
    </row>
    <row r="250" spans="1:13">
      <c r="A250"/>
      <c r="B250" s="77"/>
      <c r="C250" s="77"/>
      <c r="D250" s="7"/>
      <c r="E250" s="7"/>
      <c r="F250" s="7"/>
      <c r="G250" s="7"/>
      <c r="H250" s="7"/>
      <c r="I250" s="7"/>
      <c r="J250" s="7"/>
      <c r="K250" s="7"/>
      <c r="L250" s="7"/>
      <c r="M250" s="1"/>
    </row>
    <row r="251" spans="1:13" ht="3.75" customHeight="1">
      <c r="A251"/>
      <c r="B251" s="26"/>
      <c r="C251" s="12"/>
      <c r="D251" s="12"/>
      <c r="E251" s="12"/>
      <c r="F251" s="12"/>
      <c r="G251" s="12"/>
      <c r="H251" s="12"/>
      <c r="I251" s="12"/>
      <c r="J251" s="12"/>
      <c r="K251" s="12"/>
      <c r="L251" s="13"/>
    </row>
    <row r="252" spans="1:13" ht="0.75" customHeight="1">
      <c r="A252"/>
      <c r="B252" s="27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</row>
    <row r="253" spans="1:13" ht="20" customHeight="1" thickBot="1">
      <c r="A253"/>
      <c r="B253" s="77"/>
      <c r="C253" s="77"/>
      <c r="D253" s="80" t="s">
        <v>157</v>
      </c>
      <c r="E253" s="80"/>
      <c r="F253" s="80"/>
      <c r="G253" s="82" t="s">
        <v>3</v>
      </c>
      <c r="H253" s="82"/>
      <c r="I253" s="82"/>
      <c r="J253" s="82"/>
      <c r="K253" s="82"/>
      <c r="L253" s="8" t="s">
        <v>7</v>
      </c>
      <c r="M253" s="1"/>
    </row>
    <row r="254" spans="1:13" ht="16" customHeight="1" thickTop="1">
      <c r="A254"/>
      <c r="B254" s="77"/>
      <c r="C254" s="77"/>
      <c r="D254" s="81"/>
      <c r="E254" s="81"/>
      <c r="F254" s="81"/>
      <c r="G254" s="17" t="s">
        <v>2</v>
      </c>
      <c r="H254" s="17" t="s">
        <v>520</v>
      </c>
      <c r="I254" s="21" t="s">
        <v>521</v>
      </c>
      <c r="J254" s="21" t="s">
        <v>522</v>
      </c>
      <c r="K254" s="21" t="s">
        <v>523</v>
      </c>
      <c r="L254" s="9" t="s">
        <v>17</v>
      </c>
      <c r="M254" s="1"/>
    </row>
    <row r="255" spans="1:13">
      <c r="A255"/>
      <c r="B255" s="77"/>
      <c r="C255" s="77"/>
      <c r="D255" s="18" t="s">
        <v>12</v>
      </c>
      <c r="E255" s="18" t="s">
        <v>91</v>
      </c>
      <c r="F255" s="10"/>
      <c r="G255" s="19">
        <v>4800</v>
      </c>
      <c r="H255" s="19">
        <v>3700</v>
      </c>
      <c r="I255" s="19">
        <f>H255-((H255*5)/100)</f>
        <v>3515</v>
      </c>
      <c r="J255" s="19">
        <f>H255-((H255*10)/100)</f>
        <v>3330</v>
      </c>
      <c r="K255" s="19">
        <f>H255-((H255*15)/100)</f>
        <v>3145</v>
      </c>
      <c r="L255" s="11"/>
      <c r="M255" s="1"/>
    </row>
    <row r="256" spans="1:13">
      <c r="A256"/>
      <c r="B256" s="77"/>
      <c r="C256" s="77"/>
      <c r="D256" s="22" t="s">
        <v>245</v>
      </c>
      <c r="E256" s="22" t="s">
        <v>158</v>
      </c>
      <c r="F256" s="4"/>
      <c r="G256" s="20">
        <f>G255*L256</f>
        <v>0</v>
      </c>
      <c r="H256" s="20">
        <f>H255*L256</f>
        <v>0</v>
      </c>
      <c r="I256" s="20">
        <f>I255*L256</f>
        <v>0</v>
      </c>
      <c r="J256" s="20">
        <f>J255*L256</f>
        <v>0</v>
      </c>
      <c r="K256" s="20">
        <f>K255*L256</f>
        <v>0</v>
      </c>
      <c r="L256" s="23"/>
      <c r="M256" s="1"/>
    </row>
    <row r="257" spans="1:13">
      <c r="A257"/>
      <c r="B257" s="77"/>
      <c r="C257" s="77"/>
      <c r="D257" s="22" t="s">
        <v>246</v>
      </c>
      <c r="E257" s="22" t="s">
        <v>159</v>
      </c>
      <c r="F257" s="4"/>
      <c r="G257" s="20">
        <f>G255*L257</f>
        <v>0</v>
      </c>
      <c r="H257" s="20">
        <f>H255*L257</f>
        <v>0</v>
      </c>
      <c r="I257" s="20">
        <f>I255*L257</f>
        <v>0</v>
      </c>
      <c r="J257" s="20">
        <f>J255*L257</f>
        <v>0</v>
      </c>
      <c r="K257" s="20">
        <f>K255*L257</f>
        <v>0</v>
      </c>
      <c r="L257" s="23"/>
      <c r="M257" s="1"/>
    </row>
    <row r="258" spans="1:13">
      <c r="A258"/>
      <c r="B258" s="77"/>
      <c r="C258" s="77"/>
      <c r="D258" s="22"/>
      <c r="E258" s="22"/>
      <c r="F258" s="4"/>
      <c r="G258" s="20"/>
      <c r="H258" s="20"/>
      <c r="I258" s="20"/>
      <c r="J258" s="20"/>
      <c r="K258" s="20"/>
      <c r="L258" s="23"/>
      <c r="M258" s="1"/>
    </row>
    <row r="259" spans="1:13">
      <c r="A259"/>
      <c r="B259" s="77"/>
      <c r="C259" s="77"/>
      <c r="D259" s="22"/>
      <c r="E259" s="22"/>
      <c r="F259" s="4"/>
      <c r="G259" s="20"/>
      <c r="H259" s="20"/>
      <c r="I259" s="20"/>
      <c r="J259" s="20"/>
      <c r="K259" s="20"/>
      <c r="L259" s="23"/>
      <c r="M259" s="1"/>
    </row>
    <row r="260" spans="1:13">
      <c r="A260"/>
      <c r="B260" s="77"/>
      <c r="C260" s="77"/>
      <c r="D260" s="22"/>
      <c r="E260" s="22"/>
      <c r="F260" s="4"/>
      <c r="G260" s="20"/>
      <c r="H260" s="20"/>
      <c r="I260" s="20"/>
      <c r="J260" s="20"/>
      <c r="K260" s="20"/>
      <c r="L260" s="23"/>
      <c r="M260" s="1"/>
    </row>
    <row r="261" spans="1:13">
      <c r="A261"/>
      <c r="B261" s="77"/>
      <c r="C261" s="77"/>
      <c r="D261" s="79" t="s">
        <v>163</v>
      </c>
      <c r="E261" s="79"/>
      <c r="F261" s="79"/>
      <c r="G261" s="79"/>
      <c r="H261" s="79"/>
      <c r="I261" s="79"/>
      <c r="J261" s="79"/>
      <c r="K261" s="79"/>
      <c r="L261" s="79"/>
      <c r="M261" s="1"/>
    </row>
    <row r="262" spans="1:13" ht="18" customHeight="1">
      <c r="A262"/>
      <c r="B262" s="77"/>
      <c r="C262" s="77"/>
      <c r="D262" s="14"/>
      <c r="E262" s="14"/>
      <c r="F262" s="15" t="s">
        <v>15</v>
      </c>
      <c r="G262" s="16">
        <f>SUM(G256:G257)</f>
        <v>0</v>
      </c>
      <c r="H262" s="16">
        <f>SUM(H256:H257)</f>
        <v>0</v>
      </c>
      <c r="I262" s="16">
        <f>H262-((H262*5)/100)</f>
        <v>0</v>
      </c>
      <c r="J262" s="16">
        <f>H262-((H262*10)/100)</f>
        <v>0</v>
      </c>
      <c r="K262" s="16">
        <f>H262-((H262*15)/100)</f>
        <v>0</v>
      </c>
      <c r="L262" s="24">
        <f>SUM(L256:L257)</f>
        <v>0</v>
      </c>
      <c r="M262" s="1"/>
    </row>
    <row r="263" spans="1:13">
      <c r="A263"/>
      <c r="B263" s="77"/>
      <c r="C263" s="77"/>
      <c r="D263" s="7"/>
      <c r="E263" s="7"/>
      <c r="F263" s="7"/>
      <c r="G263" s="7"/>
      <c r="H263" s="7"/>
      <c r="I263" s="7"/>
      <c r="J263" s="7"/>
      <c r="K263" s="7"/>
      <c r="L263" s="7"/>
      <c r="M263" s="1"/>
    </row>
    <row r="264" spans="1:13" ht="3.75" customHeight="1">
      <c r="A264"/>
      <c r="B264" s="26"/>
      <c r="C264" s="12"/>
      <c r="D264" s="12"/>
      <c r="E264" s="12"/>
      <c r="F264" s="12"/>
      <c r="G264" s="12"/>
      <c r="H264" s="12"/>
      <c r="I264" s="12"/>
      <c r="J264" s="12"/>
      <c r="K264" s="12"/>
      <c r="L264" s="13"/>
    </row>
    <row r="265" spans="1:13" ht="0.75" customHeight="1">
      <c r="A265"/>
      <c r="B265" s="27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</row>
    <row r="266" spans="1:13" ht="3.75" customHeight="1">
      <c r="A266"/>
      <c r="B266" s="26"/>
      <c r="C266" s="12"/>
      <c r="D266" s="12"/>
      <c r="E266" s="12"/>
      <c r="F266" s="12"/>
      <c r="G266" s="12"/>
      <c r="H266" s="12"/>
      <c r="I266" s="12"/>
      <c r="J266" s="12"/>
      <c r="K266" s="12"/>
      <c r="L266" s="13"/>
    </row>
    <row r="267" spans="1:13" ht="0.75" customHeight="1">
      <c r="A267"/>
      <c r="B267" s="27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</row>
    <row r="268" spans="1:13" ht="20" customHeight="1" thickBot="1">
      <c r="A268"/>
      <c r="B268" s="77"/>
      <c r="C268" s="77"/>
      <c r="D268" s="80" t="s">
        <v>164</v>
      </c>
      <c r="E268" s="80"/>
      <c r="F268" s="80"/>
      <c r="G268" s="82" t="s">
        <v>3</v>
      </c>
      <c r="H268" s="82"/>
      <c r="I268" s="82"/>
      <c r="J268" s="82"/>
      <c r="K268" s="82"/>
      <c r="L268" s="8" t="s">
        <v>7</v>
      </c>
      <c r="M268" s="1"/>
    </row>
    <row r="269" spans="1:13" ht="16" customHeight="1" thickTop="1">
      <c r="A269"/>
      <c r="B269" s="77"/>
      <c r="C269" s="77"/>
      <c r="D269" s="81"/>
      <c r="E269" s="81"/>
      <c r="F269" s="81"/>
      <c r="G269" s="17" t="s">
        <v>2</v>
      </c>
      <c r="H269" s="17" t="s">
        <v>520</v>
      </c>
      <c r="I269" s="21" t="s">
        <v>521</v>
      </c>
      <c r="J269" s="21" t="s">
        <v>522</v>
      </c>
      <c r="K269" s="21" t="s">
        <v>523</v>
      </c>
      <c r="L269" s="9" t="s">
        <v>17</v>
      </c>
      <c r="M269" s="1"/>
    </row>
    <row r="270" spans="1:13">
      <c r="A270"/>
      <c r="B270" s="77"/>
      <c r="C270" s="77"/>
      <c r="D270" s="18" t="s">
        <v>12</v>
      </c>
      <c r="E270" s="18" t="s">
        <v>91</v>
      </c>
      <c r="F270" s="10"/>
      <c r="G270" s="19">
        <v>4800</v>
      </c>
      <c r="H270" s="19">
        <v>3700</v>
      </c>
      <c r="I270" s="19">
        <f>H270-((H270*5)/100)</f>
        <v>3515</v>
      </c>
      <c r="J270" s="19">
        <f>H270-((H270*10)/100)</f>
        <v>3330</v>
      </c>
      <c r="K270" s="19">
        <f>H270-((H270*15)/100)</f>
        <v>3145</v>
      </c>
      <c r="L270" s="11"/>
      <c r="M270" s="1"/>
    </row>
    <row r="271" spans="1:13">
      <c r="A271"/>
      <c r="B271" s="77"/>
      <c r="C271" s="77"/>
      <c r="D271" s="22" t="s">
        <v>165</v>
      </c>
      <c r="E271" s="22" t="s">
        <v>166</v>
      </c>
      <c r="F271" s="4"/>
      <c r="G271" s="20">
        <f>G270*L271</f>
        <v>0</v>
      </c>
      <c r="H271" s="20">
        <f>H270*L271</f>
        <v>0</v>
      </c>
      <c r="I271" s="20">
        <f>I270*L271</f>
        <v>0</v>
      </c>
      <c r="J271" s="20">
        <f>J270*L271</f>
        <v>0</v>
      </c>
      <c r="K271" s="20">
        <f>K270*L271</f>
        <v>0</v>
      </c>
      <c r="L271" s="23"/>
      <c r="M271" s="1"/>
    </row>
    <row r="272" spans="1:13">
      <c r="A272"/>
      <c r="B272" s="77"/>
      <c r="C272" s="77"/>
      <c r="D272" s="22" t="s">
        <v>167</v>
      </c>
      <c r="E272" s="22" t="s">
        <v>159</v>
      </c>
      <c r="F272" s="4"/>
      <c r="G272" s="20">
        <f>G270*L272</f>
        <v>0</v>
      </c>
      <c r="H272" s="20">
        <f>H270*L272</f>
        <v>0</v>
      </c>
      <c r="I272" s="20">
        <f>I270*L272</f>
        <v>0</v>
      </c>
      <c r="J272" s="20">
        <f>J270*L272</f>
        <v>0</v>
      </c>
      <c r="K272" s="20">
        <f>K270*L272</f>
        <v>0</v>
      </c>
      <c r="L272" s="23"/>
      <c r="M272" s="1"/>
    </row>
    <row r="273" spans="1:13">
      <c r="A273"/>
      <c r="B273" s="77"/>
      <c r="C273" s="77"/>
      <c r="D273" s="22" t="s">
        <v>168</v>
      </c>
      <c r="E273" s="22" t="s">
        <v>169</v>
      </c>
      <c r="F273" s="4"/>
      <c r="G273" s="20">
        <f>G270*L273</f>
        <v>0</v>
      </c>
      <c r="H273" s="20">
        <f>H270*L273</f>
        <v>0</v>
      </c>
      <c r="I273" s="20">
        <f>I270*L273</f>
        <v>0</v>
      </c>
      <c r="J273" s="20">
        <f>J270*L273</f>
        <v>0</v>
      </c>
      <c r="K273" s="20">
        <f>K270*L273</f>
        <v>0</v>
      </c>
      <c r="L273" s="23"/>
      <c r="M273" s="1"/>
    </row>
    <row r="274" spans="1:13">
      <c r="A274"/>
      <c r="B274" s="77"/>
      <c r="C274" s="77"/>
      <c r="D274" s="22"/>
      <c r="E274" s="22"/>
      <c r="F274" s="4"/>
      <c r="G274" s="20"/>
      <c r="H274" s="20"/>
      <c r="I274" s="20"/>
      <c r="J274" s="20"/>
      <c r="K274" s="20"/>
      <c r="L274" s="23"/>
      <c r="M274" s="1"/>
    </row>
    <row r="275" spans="1:13">
      <c r="A275"/>
      <c r="B275" s="77"/>
      <c r="C275" s="77"/>
      <c r="D275" s="22"/>
      <c r="E275" s="22"/>
      <c r="F275" s="4"/>
      <c r="G275" s="20"/>
      <c r="H275" s="20"/>
      <c r="I275" s="20"/>
      <c r="J275" s="20"/>
      <c r="K275" s="20"/>
      <c r="L275" s="23"/>
      <c r="M275" s="1"/>
    </row>
    <row r="276" spans="1:13">
      <c r="A276"/>
      <c r="B276" s="77"/>
      <c r="C276" s="77"/>
      <c r="D276" s="79" t="s">
        <v>176</v>
      </c>
      <c r="E276" s="79"/>
      <c r="F276" s="79"/>
      <c r="G276" s="79"/>
      <c r="H276" s="79"/>
      <c r="I276" s="79"/>
      <c r="J276" s="79"/>
      <c r="K276" s="79"/>
      <c r="L276" s="79"/>
      <c r="M276" s="1"/>
    </row>
    <row r="277" spans="1:13" ht="18" customHeight="1">
      <c r="A277"/>
      <c r="B277" s="77"/>
      <c r="C277" s="77"/>
      <c r="D277" s="14"/>
      <c r="E277" s="14"/>
      <c r="F277" s="15" t="s">
        <v>15</v>
      </c>
      <c r="G277" s="16">
        <f>SUM(G271:G273)</f>
        <v>0</v>
      </c>
      <c r="H277" s="16">
        <f>SUM(H271:H273)</f>
        <v>0</v>
      </c>
      <c r="I277" s="16">
        <f>H277-((H277*5)/100)</f>
        <v>0</v>
      </c>
      <c r="J277" s="16">
        <f>H277-((H277*10)/100)</f>
        <v>0</v>
      </c>
      <c r="K277" s="16">
        <f>H277-((H277*15)/100)</f>
        <v>0</v>
      </c>
      <c r="L277" s="24">
        <f>SUM(L271:L273)</f>
        <v>0</v>
      </c>
      <c r="M277" s="1"/>
    </row>
    <row r="278" spans="1:13">
      <c r="A278"/>
      <c r="B278" s="77"/>
      <c r="C278" s="77"/>
      <c r="D278" s="7"/>
      <c r="E278" s="7"/>
      <c r="F278" s="7"/>
      <c r="G278" s="7"/>
      <c r="H278" s="7"/>
      <c r="I278" s="7"/>
      <c r="J278" s="7"/>
      <c r="K278" s="7"/>
      <c r="L278" s="7"/>
      <c r="M278" s="1"/>
    </row>
    <row r="279" spans="1:13" ht="3.75" customHeight="1">
      <c r="A279"/>
      <c r="B279" s="26"/>
      <c r="C279" s="12"/>
      <c r="D279" s="12"/>
      <c r="E279" s="12"/>
      <c r="F279" s="12"/>
      <c r="G279" s="12"/>
      <c r="H279" s="12"/>
      <c r="I279" s="12"/>
      <c r="J279" s="12"/>
      <c r="K279" s="12"/>
      <c r="L279" s="13"/>
    </row>
    <row r="280" spans="1:13" ht="20" customHeight="1" thickBot="1">
      <c r="A280"/>
      <c r="B280" s="77"/>
      <c r="C280" s="77"/>
      <c r="D280" s="80" t="s">
        <v>170</v>
      </c>
      <c r="E280" s="80"/>
      <c r="F280" s="80"/>
      <c r="G280" s="82" t="s">
        <v>3</v>
      </c>
      <c r="H280" s="82"/>
      <c r="I280" s="82"/>
      <c r="J280" s="82"/>
      <c r="K280" s="82"/>
      <c r="L280" s="8" t="s">
        <v>7</v>
      </c>
      <c r="M280" s="1"/>
    </row>
    <row r="281" spans="1:13" ht="16" customHeight="1" thickTop="1">
      <c r="A281"/>
      <c r="B281" s="77"/>
      <c r="C281" s="77"/>
      <c r="D281" s="81"/>
      <c r="E281" s="81"/>
      <c r="F281" s="81"/>
      <c r="G281" s="17" t="s">
        <v>2</v>
      </c>
      <c r="H281" s="17" t="s">
        <v>520</v>
      </c>
      <c r="I281" s="21" t="s">
        <v>521</v>
      </c>
      <c r="J281" s="21" t="s">
        <v>522</v>
      </c>
      <c r="K281" s="21" t="s">
        <v>523</v>
      </c>
      <c r="L281" s="9" t="s">
        <v>17</v>
      </c>
      <c r="M281" s="1"/>
    </row>
    <row r="282" spans="1:13">
      <c r="A282"/>
      <c r="B282" s="77"/>
      <c r="C282" s="77"/>
      <c r="D282" s="18" t="s">
        <v>12</v>
      </c>
      <c r="E282" s="18" t="s">
        <v>91</v>
      </c>
      <c r="F282" s="10"/>
      <c r="G282" s="19">
        <v>3450</v>
      </c>
      <c r="H282" s="19">
        <v>2650</v>
      </c>
      <c r="I282" s="19">
        <f>H282-((H282*5)/100)</f>
        <v>2517.5</v>
      </c>
      <c r="J282" s="19">
        <f>H282-((H282*10)/100)</f>
        <v>2385</v>
      </c>
      <c r="K282" s="19">
        <f>H282-((H282*15)/100)</f>
        <v>2252.5</v>
      </c>
      <c r="L282" s="11"/>
      <c r="M282" s="1"/>
    </row>
    <row r="283" spans="1:13">
      <c r="A283"/>
      <c r="B283" s="77"/>
      <c r="C283" s="77"/>
      <c r="D283" s="22" t="s">
        <v>171</v>
      </c>
      <c r="E283" s="22" t="s">
        <v>121</v>
      </c>
      <c r="F283" s="4"/>
      <c r="G283" s="20">
        <f>G282*L283</f>
        <v>0</v>
      </c>
      <c r="H283" s="20">
        <f>H282*L283</f>
        <v>0</v>
      </c>
      <c r="I283" s="20">
        <f>I282*L283</f>
        <v>0</v>
      </c>
      <c r="J283" s="20">
        <f>J282*L283</f>
        <v>0</v>
      </c>
      <c r="K283" s="20">
        <f>K282*L283</f>
        <v>0</v>
      </c>
      <c r="L283" s="23"/>
      <c r="M283" s="1"/>
    </row>
    <row r="284" spans="1:13">
      <c r="A284"/>
      <c r="B284" s="77"/>
      <c r="C284" s="77"/>
      <c r="D284" s="22" t="s">
        <v>172</v>
      </c>
      <c r="E284" s="22" t="s">
        <v>124</v>
      </c>
      <c r="F284" s="4"/>
      <c r="G284" s="20">
        <f>G282*L284</f>
        <v>0</v>
      </c>
      <c r="H284" s="20">
        <f>H282*L284</f>
        <v>0</v>
      </c>
      <c r="I284" s="20">
        <f>I282*L284</f>
        <v>0</v>
      </c>
      <c r="J284" s="20">
        <f>J282*L284</f>
        <v>0</v>
      </c>
      <c r="K284" s="20">
        <f>K282*L284</f>
        <v>0</v>
      </c>
      <c r="L284" s="23"/>
      <c r="M284" s="1"/>
    </row>
    <row r="285" spans="1:13">
      <c r="A285"/>
      <c r="B285" s="77"/>
      <c r="C285" s="77"/>
      <c r="D285" s="22" t="s">
        <v>173</v>
      </c>
      <c r="E285" s="22" t="s">
        <v>125</v>
      </c>
      <c r="F285" s="4"/>
      <c r="G285" s="20">
        <f>G282*L285</f>
        <v>0</v>
      </c>
      <c r="H285" s="20">
        <f>H282*L285</f>
        <v>0</v>
      </c>
      <c r="I285" s="20">
        <f>I282*L285</f>
        <v>0</v>
      </c>
      <c r="J285" s="20">
        <f>J282*L285</f>
        <v>0</v>
      </c>
      <c r="K285" s="20">
        <f>K282*L285</f>
        <v>0</v>
      </c>
      <c r="L285" s="23"/>
      <c r="M285" s="1"/>
    </row>
    <row r="286" spans="1:13">
      <c r="A286"/>
      <c r="B286" s="77"/>
      <c r="C286" s="77"/>
      <c r="D286" s="22" t="s">
        <v>174</v>
      </c>
      <c r="E286" s="22" t="s">
        <v>136</v>
      </c>
      <c r="F286" s="4"/>
      <c r="G286" s="20">
        <f>G282*L286</f>
        <v>0</v>
      </c>
      <c r="H286" s="20">
        <f>H282*L286</f>
        <v>0</v>
      </c>
      <c r="I286" s="20">
        <f>I282*L286</f>
        <v>0</v>
      </c>
      <c r="J286" s="20">
        <f>J282*L286</f>
        <v>0</v>
      </c>
      <c r="K286" s="20">
        <f>K282*L286</f>
        <v>0</v>
      </c>
      <c r="L286" s="23"/>
      <c r="M286" s="1"/>
    </row>
    <row r="287" spans="1:13">
      <c r="A287"/>
      <c r="B287" s="77"/>
      <c r="C287" s="77"/>
      <c r="D287" s="22" t="s">
        <v>175</v>
      </c>
      <c r="E287" s="22" t="s">
        <v>135</v>
      </c>
      <c r="F287" s="4"/>
      <c r="G287" s="20">
        <f>G282*L287</f>
        <v>0</v>
      </c>
      <c r="H287" s="20">
        <f>H282*L287</f>
        <v>0</v>
      </c>
      <c r="I287" s="20">
        <f>I282*L287</f>
        <v>0</v>
      </c>
      <c r="J287" s="20">
        <f>J282*L287</f>
        <v>0</v>
      </c>
      <c r="K287" s="20">
        <f>K282*L287</f>
        <v>0</v>
      </c>
      <c r="L287" s="23"/>
      <c r="M287" s="1"/>
    </row>
    <row r="288" spans="1:13">
      <c r="A288"/>
      <c r="B288" s="77"/>
      <c r="C288" s="77"/>
      <c r="D288" s="22"/>
      <c r="E288" s="22"/>
      <c r="F288" s="4"/>
      <c r="G288" s="20"/>
      <c r="H288" s="20"/>
      <c r="I288" s="20"/>
      <c r="J288" s="20"/>
      <c r="K288" s="20"/>
      <c r="L288" s="23"/>
      <c r="M288" s="1"/>
    </row>
    <row r="289" spans="1:13">
      <c r="A289"/>
      <c r="B289" s="77"/>
      <c r="C289" s="77"/>
      <c r="D289" s="79" t="s">
        <v>100</v>
      </c>
      <c r="E289" s="79"/>
      <c r="F289" s="79"/>
      <c r="G289" s="79"/>
      <c r="H289" s="79"/>
      <c r="I289" s="79"/>
      <c r="J289" s="79"/>
      <c r="K289" s="79"/>
      <c r="L289" s="79"/>
      <c r="M289" s="1"/>
    </row>
    <row r="290" spans="1:13" ht="18" customHeight="1">
      <c r="A290"/>
      <c r="B290" s="77"/>
      <c r="C290" s="77"/>
      <c r="D290" s="14"/>
      <c r="E290" s="14"/>
      <c r="F290" s="15" t="s">
        <v>15</v>
      </c>
      <c r="G290" s="16">
        <f>SUM(G283:G287)</f>
        <v>0</v>
      </c>
      <c r="H290" s="16">
        <f>SUM(H283:H287)</f>
        <v>0</v>
      </c>
      <c r="I290" s="16">
        <f>H290-((H290*5)/100)</f>
        <v>0</v>
      </c>
      <c r="J290" s="16">
        <f>H290-((H290*10)/100)</f>
        <v>0</v>
      </c>
      <c r="K290" s="16">
        <f>H290-((H290*15)/100)</f>
        <v>0</v>
      </c>
      <c r="L290" s="24">
        <f>SUM(L283:L287)</f>
        <v>0</v>
      </c>
      <c r="M290" s="1"/>
    </row>
    <row r="291" spans="1:13">
      <c r="A291"/>
      <c r="B291" s="77"/>
      <c r="C291" s="77"/>
      <c r="D291" s="7"/>
      <c r="E291" s="7"/>
      <c r="F291" s="7"/>
      <c r="G291" s="7"/>
      <c r="H291" s="7"/>
      <c r="I291" s="7"/>
      <c r="J291" s="7"/>
      <c r="K291" s="7"/>
      <c r="L291" s="7"/>
      <c r="M291" s="1"/>
    </row>
    <row r="292" spans="1:13" ht="0.75" customHeight="1">
      <c r="A292"/>
      <c r="B292" s="27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</row>
    <row r="293" spans="1:13" ht="3.75" customHeight="1">
      <c r="A293"/>
      <c r="B293" s="26"/>
      <c r="C293" s="12"/>
      <c r="D293" s="12"/>
      <c r="E293" s="12"/>
      <c r="F293" s="12"/>
      <c r="G293" s="12"/>
      <c r="H293" s="12"/>
      <c r="I293" s="12"/>
      <c r="J293" s="12"/>
      <c r="K293" s="12"/>
      <c r="L293" s="13"/>
    </row>
    <row r="294" spans="1:13" ht="3.75" customHeight="1">
      <c r="A294"/>
      <c r="B294" s="26"/>
      <c r="C294" s="12"/>
      <c r="D294" s="12"/>
      <c r="E294" s="12"/>
      <c r="F294" s="12"/>
      <c r="G294" s="12"/>
      <c r="H294" s="12"/>
      <c r="I294" s="12"/>
      <c r="J294" s="12"/>
      <c r="K294" s="12"/>
      <c r="L294" s="13"/>
    </row>
    <row r="295" spans="1:13" ht="0.75" customHeight="1">
      <c r="A295"/>
      <c r="B295" s="27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</row>
    <row r="296" spans="1:13" ht="20" customHeight="1" thickBot="1">
      <c r="A296"/>
      <c r="B296" s="77"/>
      <c r="C296" s="77"/>
      <c r="D296" s="80" t="s">
        <v>177</v>
      </c>
      <c r="E296" s="80"/>
      <c r="F296" s="80"/>
      <c r="G296" s="82" t="s">
        <v>3</v>
      </c>
      <c r="H296" s="82"/>
      <c r="I296" s="82"/>
      <c r="J296" s="82"/>
      <c r="K296" s="82"/>
      <c r="L296" s="8" t="s">
        <v>7</v>
      </c>
      <c r="M296" s="1"/>
    </row>
    <row r="297" spans="1:13" ht="16" customHeight="1" thickTop="1">
      <c r="A297"/>
      <c r="B297" s="77"/>
      <c r="C297" s="77"/>
      <c r="D297" s="81"/>
      <c r="E297" s="81"/>
      <c r="F297" s="81"/>
      <c r="G297" s="17" t="s">
        <v>2</v>
      </c>
      <c r="H297" s="17" t="s">
        <v>520</v>
      </c>
      <c r="I297" s="21" t="s">
        <v>521</v>
      </c>
      <c r="J297" s="21" t="s">
        <v>522</v>
      </c>
      <c r="K297" s="21" t="s">
        <v>523</v>
      </c>
      <c r="L297" s="9" t="s">
        <v>17</v>
      </c>
      <c r="M297" s="1"/>
    </row>
    <row r="298" spans="1:13">
      <c r="A298"/>
      <c r="B298" s="77"/>
      <c r="C298" s="77"/>
      <c r="D298" s="18" t="s">
        <v>12</v>
      </c>
      <c r="E298" s="18" t="s">
        <v>91</v>
      </c>
      <c r="F298" s="10"/>
      <c r="G298" s="19">
        <v>4000</v>
      </c>
      <c r="H298" s="19">
        <v>3050</v>
      </c>
      <c r="I298" s="19">
        <f>H298-((H298*5)/100)</f>
        <v>2897.5</v>
      </c>
      <c r="J298" s="19">
        <f>H298-((H298*10)/100)</f>
        <v>2745</v>
      </c>
      <c r="K298" s="19">
        <f>H298-((H298*15)/100)</f>
        <v>2592.5</v>
      </c>
      <c r="L298" s="11"/>
      <c r="M298" s="1"/>
    </row>
    <row r="299" spans="1:13">
      <c r="A299"/>
      <c r="B299" s="77"/>
      <c r="C299" s="77"/>
      <c r="D299" s="22" t="s">
        <v>178</v>
      </c>
      <c r="E299" s="22" t="s">
        <v>121</v>
      </c>
      <c r="F299" s="4"/>
      <c r="G299" s="20">
        <f>G298*L299</f>
        <v>0</v>
      </c>
      <c r="H299" s="20">
        <f>H298*L299</f>
        <v>0</v>
      </c>
      <c r="I299" s="20">
        <f>I298*L299</f>
        <v>0</v>
      </c>
      <c r="J299" s="20">
        <f>J298*L299</f>
        <v>0</v>
      </c>
      <c r="K299" s="20">
        <f>K298*L299</f>
        <v>0</v>
      </c>
      <c r="L299" s="23"/>
      <c r="M299" s="1"/>
    </row>
    <row r="300" spans="1:13">
      <c r="A300"/>
      <c r="B300" s="77"/>
      <c r="C300" s="77"/>
      <c r="D300" s="22" t="s">
        <v>179</v>
      </c>
      <c r="E300" s="22" t="s">
        <v>124</v>
      </c>
      <c r="F300" s="4"/>
      <c r="G300" s="20">
        <f>G298*L300</f>
        <v>0</v>
      </c>
      <c r="H300" s="20">
        <f>H298*L300</f>
        <v>0</v>
      </c>
      <c r="I300" s="20">
        <f>I298*L300</f>
        <v>0</v>
      </c>
      <c r="J300" s="20">
        <f>J298*L300</f>
        <v>0</v>
      </c>
      <c r="K300" s="20">
        <f>K298*L300</f>
        <v>0</v>
      </c>
      <c r="L300" s="23"/>
      <c r="M300" s="1"/>
    </row>
    <row r="301" spans="1:13">
      <c r="A301"/>
      <c r="B301" s="77"/>
      <c r="C301" s="77"/>
      <c r="D301" s="22" t="s">
        <v>180</v>
      </c>
      <c r="E301" s="22" t="s">
        <v>125</v>
      </c>
      <c r="F301" s="4"/>
      <c r="G301" s="20">
        <f>G298*L301</f>
        <v>0</v>
      </c>
      <c r="H301" s="20">
        <f>H298*L301</f>
        <v>0</v>
      </c>
      <c r="I301" s="20">
        <f>I298*L301</f>
        <v>0</v>
      </c>
      <c r="J301" s="20">
        <f>J298*L301</f>
        <v>0</v>
      </c>
      <c r="K301" s="20">
        <f>K298*L301</f>
        <v>0</v>
      </c>
      <c r="L301" s="23"/>
      <c r="M301" s="1"/>
    </row>
    <row r="302" spans="1:13">
      <c r="A302"/>
      <c r="B302" s="77"/>
      <c r="C302" s="77"/>
      <c r="D302" s="22" t="s">
        <v>181</v>
      </c>
      <c r="E302" s="22" t="s">
        <v>136</v>
      </c>
      <c r="F302" s="4"/>
      <c r="G302" s="20">
        <f>G298*L302</f>
        <v>0</v>
      </c>
      <c r="H302" s="20">
        <f>H298*L302</f>
        <v>0</v>
      </c>
      <c r="I302" s="20">
        <f>I298*L302</f>
        <v>0</v>
      </c>
      <c r="J302" s="20">
        <f>J298*L302</f>
        <v>0</v>
      </c>
      <c r="K302" s="20">
        <f>K298*L302</f>
        <v>0</v>
      </c>
      <c r="L302" s="23"/>
      <c r="M302" s="1"/>
    </row>
    <row r="303" spans="1:13">
      <c r="A303"/>
      <c r="B303" s="77"/>
      <c r="C303" s="77"/>
      <c r="D303" s="22" t="s">
        <v>182</v>
      </c>
      <c r="E303" s="22" t="s">
        <v>135</v>
      </c>
      <c r="F303" s="4"/>
      <c r="G303" s="20">
        <f>G298*L303</f>
        <v>0</v>
      </c>
      <c r="H303" s="20">
        <f>H298*L303</f>
        <v>0</v>
      </c>
      <c r="I303" s="20">
        <f>I298*L303</f>
        <v>0</v>
      </c>
      <c r="J303" s="20">
        <f>J298*L303</f>
        <v>0</v>
      </c>
      <c r="K303" s="20">
        <f>K298*L303</f>
        <v>0</v>
      </c>
      <c r="L303" s="23"/>
      <c r="M303" s="1"/>
    </row>
    <row r="304" spans="1:13">
      <c r="A304"/>
      <c r="B304" s="77"/>
      <c r="C304" s="77"/>
      <c r="D304" s="22"/>
      <c r="E304" s="22"/>
      <c r="F304" s="4"/>
      <c r="G304" s="20"/>
      <c r="H304" s="20"/>
      <c r="I304" s="20"/>
      <c r="J304" s="20"/>
      <c r="K304" s="20"/>
      <c r="L304" s="23"/>
      <c r="M304" s="1"/>
    </row>
    <row r="305" spans="1:13">
      <c r="A305"/>
      <c r="B305" s="77"/>
      <c r="C305" s="77"/>
      <c r="D305" s="79" t="s">
        <v>100</v>
      </c>
      <c r="E305" s="79"/>
      <c r="F305" s="79"/>
      <c r="G305" s="79"/>
      <c r="H305" s="79"/>
      <c r="I305" s="79"/>
      <c r="J305" s="79"/>
      <c r="K305" s="79"/>
      <c r="L305" s="79"/>
      <c r="M305" s="1"/>
    </row>
    <row r="306" spans="1:13" ht="18" customHeight="1">
      <c r="A306"/>
      <c r="B306" s="77"/>
      <c r="C306" s="77"/>
      <c r="D306" s="14"/>
      <c r="E306" s="14"/>
      <c r="F306" s="15" t="s">
        <v>15</v>
      </c>
      <c r="G306" s="16">
        <f>SUM(G299:G303)</f>
        <v>0</v>
      </c>
      <c r="H306" s="16">
        <f>SUM(H299:H303)</f>
        <v>0</v>
      </c>
      <c r="I306" s="16">
        <f>H306-((H306*5)/100)</f>
        <v>0</v>
      </c>
      <c r="J306" s="16">
        <f>H306-((H306*10)/100)</f>
        <v>0</v>
      </c>
      <c r="K306" s="16">
        <f>H306-((H306*15)/100)</f>
        <v>0</v>
      </c>
      <c r="L306" s="24">
        <f>SUM(L299:L303)</f>
        <v>0</v>
      </c>
      <c r="M306" s="1"/>
    </row>
    <row r="307" spans="1:13">
      <c r="A307"/>
      <c r="B307" s="77"/>
      <c r="C307" s="77"/>
      <c r="D307" s="7"/>
      <c r="E307" s="7"/>
      <c r="F307" s="7"/>
      <c r="G307" s="7"/>
      <c r="H307" s="7"/>
      <c r="I307" s="7"/>
      <c r="J307" s="7"/>
      <c r="K307" s="7"/>
      <c r="L307" s="7"/>
      <c r="M307" s="1"/>
    </row>
    <row r="308" spans="1:13" ht="0.75" customHeight="1">
      <c r="A308"/>
      <c r="B308" s="27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</row>
    <row r="309" spans="1:13" ht="3.75" customHeight="1">
      <c r="A309"/>
      <c r="B309" s="26"/>
      <c r="C309" s="12"/>
      <c r="D309" s="12"/>
      <c r="E309" s="12"/>
      <c r="F309" s="12"/>
      <c r="G309" s="12"/>
      <c r="H309" s="12"/>
      <c r="I309" s="12"/>
      <c r="J309" s="12"/>
      <c r="K309" s="12"/>
      <c r="L309" s="13"/>
    </row>
    <row r="310" spans="1:13" ht="0.75" customHeight="1">
      <c r="A310"/>
      <c r="B310" s="27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</row>
    <row r="311" spans="1:13" ht="20" customHeight="1" thickBot="1">
      <c r="A311"/>
      <c r="B311" s="77"/>
      <c r="C311" s="77"/>
      <c r="D311" s="80" t="s">
        <v>183</v>
      </c>
      <c r="E311" s="80"/>
      <c r="F311" s="80"/>
      <c r="G311" s="82" t="s">
        <v>3</v>
      </c>
      <c r="H311" s="82"/>
      <c r="I311" s="82"/>
      <c r="J311" s="82"/>
      <c r="K311" s="82"/>
      <c r="L311" s="8" t="s">
        <v>7</v>
      </c>
      <c r="M311" s="1"/>
    </row>
    <row r="312" spans="1:13" ht="16" customHeight="1" thickTop="1">
      <c r="A312"/>
      <c r="B312" s="77"/>
      <c r="C312" s="77"/>
      <c r="D312" s="81"/>
      <c r="E312" s="81"/>
      <c r="F312" s="81"/>
      <c r="G312" s="17" t="s">
        <v>2</v>
      </c>
      <c r="H312" s="17" t="s">
        <v>520</v>
      </c>
      <c r="I312" s="21" t="s">
        <v>521</v>
      </c>
      <c r="J312" s="21" t="s">
        <v>522</v>
      </c>
      <c r="K312" s="21" t="s">
        <v>523</v>
      </c>
      <c r="L312" s="9" t="s">
        <v>17</v>
      </c>
      <c r="M312" s="1"/>
    </row>
    <row r="313" spans="1:13">
      <c r="A313"/>
      <c r="B313" s="77"/>
      <c r="C313" s="77"/>
      <c r="D313" s="18" t="s">
        <v>12</v>
      </c>
      <c r="E313" s="18" t="s">
        <v>91</v>
      </c>
      <c r="F313" s="10"/>
      <c r="G313" s="19">
        <v>4000</v>
      </c>
      <c r="H313" s="19">
        <v>3050</v>
      </c>
      <c r="I313" s="19">
        <f>H313-((H313*5)/100)</f>
        <v>2897.5</v>
      </c>
      <c r="J313" s="19">
        <f>H313-((H313*10)/100)</f>
        <v>2745</v>
      </c>
      <c r="K313" s="19">
        <f>H313-((H313*15)/100)</f>
        <v>2592.5</v>
      </c>
      <c r="L313" s="11"/>
      <c r="M313" s="1"/>
    </row>
    <row r="314" spans="1:13">
      <c r="A314"/>
      <c r="B314" s="77"/>
      <c r="C314" s="77"/>
      <c r="D314" s="22" t="s">
        <v>184</v>
      </c>
      <c r="E314" s="22" t="s">
        <v>121</v>
      </c>
      <c r="F314" s="4"/>
      <c r="G314" s="20">
        <f>G313*L314</f>
        <v>0</v>
      </c>
      <c r="H314" s="20">
        <f>H313*L314</f>
        <v>0</v>
      </c>
      <c r="I314" s="20">
        <f>I313*L314</f>
        <v>0</v>
      </c>
      <c r="J314" s="20">
        <f>J313*L314</f>
        <v>0</v>
      </c>
      <c r="K314" s="20">
        <f>K313*L314</f>
        <v>0</v>
      </c>
      <c r="L314" s="23"/>
      <c r="M314" s="1"/>
    </row>
    <row r="315" spans="1:13">
      <c r="A315"/>
      <c r="B315" s="77"/>
      <c r="C315" s="77"/>
      <c r="D315" s="22" t="s">
        <v>185</v>
      </c>
      <c r="E315" s="22" t="s">
        <v>124</v>
      </c>
      <c r="F315" s="4"/>
      <c r="G315" s="20">
        <f>G313*L315</f>
        <v>0</v>
      </c>
      <c r="H315" s="20">
        <f>H313*L315</f>
        <v>0</v>
      </c>
      <c r="I315" s="20">
        <f>I313*L315</f>
        <v>0</v>
      </c>
      <c r="J315" s="20">
        <f>J313*L315</f>
        <v>0</v>
      </c>
      <c r="K315" s="20">
        <f>K313*L315</f>
        <v>0</v>
      </c>
      <c r="L315" s="23"/>
      <c r="M315" s="1"/>
    </row>
    <row r="316" spans="1:13">
      <c r="A316"/>
      <c r="B316" s="77"/>
      <c r="C316" s="77"/>
      <c r="D316" s="22" t="s">
        <v>186</v>
      </c>
      <c r="E316" s="22" t="s">
        <v>125</v>
      </c>
      <c r="F316" s="4"/>
      <c r="G316" s="20">
        <f>G313*L316</f>
        <v>0</v>
      </c>
      <c r="H316" s="20">
        <f>H313*L316</f>
        <v>0</v>
      </c>
      <c r="I316" s="20">
        <f>I313*L316</f>
        <v>0</v>
      </c>
      <c r="J316" s="20">
        <f>J313*L316</f>
        <v>0</v>
      </c>
      <c r="K316" s="20">
        <f>K313*L316</f>
        <v>0</v>
      </c>
      <c r="L316" s="23"/>
      <c r="M316" s="1"/>
    </row>
    <row r="317" spans="1:13">
      <c r="A317"/>
      <c r="B317" s="77"/>
      <c r="C317" s="77"/>
      <c r="D317" s="22" t="s">
        <v>187</v>
      </c>
      <c r="E317" s="22" t="s">
        <v>136</v>
      </c>
      <c r="F317" s="4"/>
      <c r="G317" s="20">
        <f>G313*L317</f>
        <v>0</v>
      </c>
      <c r="H317" s="20">
        <f>H313*L317</f>
        <v>0</v>
      </c>
      <c r="I317" s="20">
        <f>I313*L317</f>
        <v>0</v>
      </c>
      <c r="J317" s="20">
        <f>J313*L317</f>
        <v>0</v>
      </c>
      <c r="K317" s="20">
        <f>K313*L317</f>
        <v>0</v>
      </c>
      <c r="L317" s="23"/>
      <c r="M317" s="1"/>
    </row>
    <row r="318" spans="1:13">
      <c r="A318"/>
      <c r="B318" s="77"/>
      <c r="C318" s="77"/>
      <c r="D318" s="22" t="s">
        <v>188</v>
      </c>
      <c r="E318" s="22" t="s">
        <v>135</v>
      </c>
      <c r="F318" s="4"/>
      <c r="G318" s="20">
        <f>G313*L318</f>
        <v>0</v>
      </c>
      <c r="H318" s="20">
        <f>H313*L318</f>
        <v>0</v>
      </c>
      <c r="I318" s="20">
        <f>I313*L318</f>
        <v>0</v>
      </c>
      <c r="J318" s="20">
        <f>J313*L318</f>
        <v>0</v>
      </c>
      <c r="K318" s="20">
        <f>K313*L318</f>
        <v>0</v>
      </c>
      <c r="L318" s="23"/>
      <c r="M318" s="1"/>
    </row>
    <row r="319" spans="1:13">
      <c r="A319"/>
      <c r="B319" s="77"/>
      <c r="C319" s="77"/>
      <c r="D319" s="22"/>
      <c r="E319" s="22"/>
      <c r="F319" s="4"/>
      <c r="G319" s="20"/>
      <c r="H319" s="20"/>
      <c r="I319" s="20"/>
      <c r="J319" s="20"/>
      <c r="K319" s="20"/>
      <c r="L319" s="23"/>
      <c r="M319" s="1"/>
    </row>
    <row r="320" spans="1:13">
      <c r="A320"/>
      <c r="B320" s="77"/>
      <c r="C320" s="77"/>
      <c r="D320" s="79" t="s">
        <v>100</v>
      </c>
      <c r="E320" s="79"/>
      <c r="F320" s="79"/>
      <c r="G320" s="79"/>
      <c r="H320" s="79"/>
      <c r="I320" s="79"/>
      <c r="J320" s="79"/>
      <c r="K320" s="79"/>
      <c r="L320" s="79"/>
      <c r="M320" s="1"/>
    </row>
    <row r="321" spans="1:13" ht="18" customHeight="1">
      <c r="A321"/>
      <c r="B321" s="77"/>
      <c r="C321" s="77"/>
      <c r="D321" s="14"/>
      <c r="E321" s="14"/>
      <c r="F321" s="15" t="s">
        <v>15</v>
      </c>
      <c r="G321" s="16">
        <f>SUM(G314:G318)</f>
        <v>0</v>
      </c>
      <c r="H321" s="16">
        <f>SUM(H314:H318)</f>
        <v>0</v>
      </c>
      <c r="I321" s="16">
        <f>H321-((H321*5)/100)</f>
        <v>0</v>
      </c>
      <c r="J321" s="16">
        <f>H321-((H321*10)/100)</f>
        <v>0</v>
      </c>
      <c r="K321" s="16">
        <f>H321-((H321*15)/100)</f>
        <v>0</v>
      </c>
      <c r="L321" s="24">
        <f>SUM(L314:L319)</f>
        <v>0</v>
      </c>
      <c r="M321" s="1"/>
    </row>
    <row r="322" spans="1:13">
      <c r="A322"/>
      <c r="B322" s="77"/>
      <c r="C322" s="77"/>
      <c r="D322" s="7"/>
      <c r="E322" s="7"/>
      <c r="F322" s="7"/>
      <c r="G322" s="7"/>
      <c r="H322" s="7"/>
      <c r="I322" s="7"/>
      <c r="J322" s="7"/>
      <c r="K322" s="7"/>
      <c r="L322" s="7"/>
      <c r="M322" s="1"/>
    </row>
    <row r="323" spans="1:13" ht="3.75" customHeight="1">
      <c r="A323"/>
      <c r="B323" s="26"/>
      <c r="C323" s="12"/>
      <c r="D323" s="12"/>
      <c r="E323" s="12"/>
      <c r="F323" s="12"/>
      <c r="G323" s="12"/>
      <c r="H323" s="12"/>
      <c r="I323" s="12"/>
      <c r="J323" s="12"/>
      <c r="K323" s="12"/>
      <c r="L323" s="13"/>
    </row>
    <row r="324" spans="1:13" ht="0.75" customHeight="1">
      <c r="A324"/>
      <c r="B324" s="27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</row>
    <row r="325" spans="1:13" ht="20" customHeight="1" thickBot="1">
      <c r="A325"/>
      <c r="B325" s="77"/>
      <c r="C325" s="77"/>
      <c r="D325" s="80" t="s">
        <v>189</v>
      </c>
      <c r="E325" s="80"/>
      <c r="F325" s="80"/>
      <c r="G325" s="82" t="s">
        <v>3</v>
      </c>
      <c r="H325" s="82"/>
      <c r="I325" s="82"/>
      <c r="J325" s="82"/>
      <c r="K325" s="82"/>
      <c r="L325" s="8" t="s">
        <v>7</v>
      </c>
      <c r="M325" s="1"/>
    </row>
    <row r="326" spans="1:13" ht="16" customHeight="1" thickTop="1">
      <c r="A326"/>
      <c r="B326" s="77"/>
      <c r="C326" s="77"/>
      <c r="D326" s="81"/>
      <c r="E326" s="81"/>
      <c r="F326" s="81"/>
      <c r="G326" s="17" t="s">
        <v>2</v>
      </c>
      <c r="H326" s="17" t="s">
        <v>520</v>
      </c>
      <c r="I326" s="21" t="s">
        <v>521</v>
      </c>
      <c r="J326" s="21" t="s">
        <v>522</v>
      </c>
      <c r="K326" s="21" t="s">
        <v>523</v>
      </c>
      <c r="L326" s="9" t="s">
        <v>17</v>
      </c>
      <c r="M326" s="1"/>
    </row>
    <row r="327" spans="1:13">
      <c r="A327"/>
      <c r="B327" s="77"/>
      <c r="C327" s="77"/>
      <c r="D327" s="18" t="s">
        <v>12</v>
      </c>
      <c r="E327" s="18" t="s">
        <v>91</v>
      </c>
      <c r="F327" s="10"/>
      <c r="G327" s="19">
        <v>4400</v>
      </c>
      <c r="H327" s="19">
        <v>3350</v>
      </c>
      <c r="I327" s="19">
        <f>H327-((H327*5)/100)</f>
        <v>3182.5</v>
      </c>
      <c r="J327" s="19">
        <f>H327-((H327*10)/100)</f>
        <v>3015</v>
      </c>
      <c r="K327" s="19">
        <f>H327-((H327*15)/100)</f>
        <v>2847.5</v>
      </c>
      <c r="L327" s="11"/>
      <c r="M327" s="1"/>
    </row>
    <row r="328" spans="1:13">
      <c r="A328"/>
      <c r="B328" s="77"/>
      <c r="C328" s="77"/>
      <c r="D328" s="22" t="s">
        <v>190</v>
      </c>
      <c r="E328" s="22" t="s">
        <v>121</v>
      </c>
      <c r="F328" s="4"/>
      <c r="G328" s="20">
        <f>G327*L328</f>
        <v>0</v>
      </c>
      <c r="H328" s="20">
        <f>H327*L328</f>
        <v>0</v>
      </c>
      <c r="I328" s="20">
        <f>I327*L328</f>
        <v>0</v>
      </c>
      <c r="J328" s="20">
        <f>J327*L328</f>
        <v>0</v>
      </c>
      <c r="K328" s="20">
        <f>K327*L328</f>
        <v>0</v>
      </c>
      <c r="L328" s="23"/>
      <c r="M328" s="1"/>
    </row>
    <row r="329" spans="1:13">
      <c r="A329"/>
      <c r="B329" s="77"/>
      <c r="C329" s="77"/>
      <c r="D329" s="22" t="s">
        <v>191</v>
      </c>
      <c r="E329" s="22" t="s">
        <v>124</v>
      </c>
      <c r="F329" s="4"/>
      <c r="G329" s="20">
        <f>G327*L329</f>
        <v>0</v>
      </c>
      <c r="H329" s="20">
        <f>H327*L329</f>
        <v>0</v>
      </c>
      <c r="I329" s="20">
        <f>I327*L329</f>
        <v>0</v>
      </c>
      <c r="J329" s="20">
        <f>J327*L329</f>
        <v>0</v>
      </c>
      <c r="K329" s="20">
        <f>K327*L329</f>
        <v>0</v>
      </c>
      <c r="L329" s="23"/>
      <c r="M329" s="1"/>
    </row>
    <row r="330" spans="1:13">
      <c r="A330"/>
      <c r="B330" s="77"/>
      <c r="C330" s="77"/>
      <c r="D330" s="22" t="s">
        <v>192</v>
      </c>
      <c r="E330" s="22" t="s">
        <v>125</v>
      </c>
      <c r="F330" s="4"/>
      <c r="G330" s="20">
        <f>G327*L330</f>
        <v>0</v>
      </c>
      <c r="H330" s="20">
        <f>H327*L330</f>
        <v>0</v>
      </c>
      <c r="I330" s="20">
        <f>I327*L330</f>
        <v>0</v>
      </c>
      <c r="J330" s="20">
        <f>J327*L330</f>
        <v>0</v>
      </c>
      <c r="K330" s="20">
        <f>K327*L330</f>
        <v>0</v>
      </c>
      <c r="L330" s="23"/>
      <c r="M330" s="1"/>
    </row>
    <row r="331" spans="1:13">
      <c r="A331"/>
      <c r="B331" s="77"/>
      <c r="C331" s="77"/>
      <c r="D331" s="22" t="s">
        <v>193</v>
      </c>
      <c r="E331" s="22" t="s">
        <v>136</v>
      </c>
      <c r="F331" s="4"/>
      <c r="G331" s="20">
        <f>G327*L331</f>
        <v>0</v>
      </c>
      <c r="H331" s="20">
        <f>H327*L331</f>
        <v>0</v>
      </c>
      <c r="I331" s="20">
        <f>I327*L331</f>
        <v>0</v>
      </c>
      <c r="J331" s="20">
        <f>J327*L331</f>
        <v>0</v>
      </c>
      <c r="K331" s="20">
        <f>K327*L331</f>
        <v>0</v>
      </c>
      <c r="L331" s="23"/>
      <c r="M331" s="1"/>
    </row>
    <row r="332" spans="1:13">
      <c r="A332"/>
      <c r="B332" s="77"/>
      <c r="C332" s="77"/>
      <c r="D332" s="22" t="s">
        <v>194</v>
      </c>
      <c r="E332" s="22" t="s">
        <v>135</v>
      </c>
      <c r="F332" s="4"/>
      <c r="G332" s="20">
        <f>G327*L332</f>
        <v>0</v>
      </c>
      <c r="H332" s="20">
        <f>H327*L332</f>
        <v>0</v>
      </c>
      <c r="I332" s="20">
        <f>I327*L332</f>
        <v>0</v>
      </c>
      <c r="J332" s="20">
        <f>J327*L332</f>
        <v>0</v>
      </c>
      <c r="K332" s="20">
        <f>K327*L332</f>
        <v>0</v>
      </c>
      <c r="L332" s="23"/>
      <c r="M332" s="1"/>
    </row>
    <row r="333" spans="1:13">
      <c r="A333"/>
      <c r="B333" s="77"/>
      <c r="C333" s="77"/>
      <c r="D333" s="22"/>
      <c r="E333" s="22"/>
      <c r="F333" s="4"/>
      <c r="G333" s="20"/>
      <c r="H333" s="20"/>
      <c r="I333" s="20"/>
      <c r="J333" s="20"/>
      <c r="K333" s="20"/>
      <c r="L333" s="23"/>
      <c r="M333" s="1"/>
    </row>
    <row r="334" spans="1:13">
      <c r="A334"/>
      <c r="B334" s="77"/>
      <c r="C334" s="77"/>
      <c r="D334" s="79" t="s">
        <v>100</v>
      </c>
      <c r="E334" s="79"/>
      <c r="F334" s="79"/>
      <c r="G334" s="79"/>
      <c r="H334" s="79"/>
      <c r="I334" s="79"/>
      <c r="J334" s="79"/>
      <c r="K334" s="79"/>
      <c r="L334" s="79"/>
      <c r="M334" s="1"/>
    </row>
    <row r="335" spans="1:13" ht="18" customHeight="1">
      <c r="A335"/>
      <c r="B335" s="77"/>
      <c r="C335" s="77"/>
      <c r="D335" s="14"/>
      <c r="E335" s="14"/>
      <c r="F335" s="15" t="s">
        <v>15</v>
      </c>
      <c r="G335" s="16">
        <f>SUM(G328:G332)</f>
        <v>0</v>
      </c>
      <c r="H335" s="16">
        <f>SUM(H328:H332)</f>
        <v>0</v>
      </c>
      <c r="I335" s="16">
        <f>H335-((H335*5)/100)</f>
        <v>0</v>
      </c>
      <c r="J335" s="16">
        <f>H335-((H335*10)/100)</f>
        <v>0</v>
      </c>
      <c r="K335" s="16">
        <f>H335-((H335*15)/100)</f>
        <v>0</v>
      </c>
      <c r="L335" s="24">
        <f>SUM(L328:L333)</f>
        <v>0</v>
      </c>
      <c r="M335" s="1"/>
    </row>
    <row r="336" spans="1:13">
      <c r="A336"/>
      <c r="B336" s="77"/>
      <c r="C336" s="77"/>
      <c r="D336" s="7"/>
      <c r="E336" s="7"/>
      <c r="F336" s="7"/>
      <c r="G336" s="7"/>
      <c r="H336" s="7"/>
      <c r="I336" s="7"/>
      <c r="J336" s="7"/>
      <c r="K336" s="7"/>
      <c r="L336" s="7"/>
      <c r="M336" s="1"/>
    </row>
    <row r="337" spans="1:13" ht="3.75" customHeight="1">
      <c r="A337"/>
      <c r="B337" s="26"/>
      <c r="C337" s="12"/>
      <c r="D337" s="12"/>
      <c r="E337" s="12"/>
      <c r="F337" s="12"/>
      <c r="G337" s="12"/>
      <c r="H337" s="12"/>
      <c r="I337" s="12"/>
      <c r="J337" s="12"/>
      <c r="K337" s="12"/>
      <c r="L337" s="13"/>
    </row>
    <row r="338" spans="1:13" ht="0.75" customHeight="1">
      <c r="A338"/>
      <c r="B338" s="27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</row>
    <row r="339" spans="1:13" ht="20" customHeight="1" thickBot="1">
      <c r="A339"/>
      <c r="B339" s="77"/>
      <c r="C339" s="77"/>
      <c r="D339" s="80" t="s">
        <v>195</v>
      </c>
      <c r="E339" s="80"/>
      <c r="F339" s="80"/>
      <c r="G339" s="82" t="s">
        <v>3</v>
      </c>
      <c r="H339" s="82"/>
      <c r="I339" s="82"/>
      <c r="J339" s="82"/>
      <c r="K339" s="82"/>
      <c r="L339" s="8" t="s">
        <v>7</v>
      </c>
      <c r="M339" s="1"/>
    </row>
    <row r="340" spans="1:13" ht="16" customHeight="1" thickTop="1">
      <c r="A340"/>
      <c r="B340" s="77"/>
      <c r="C340" s="77"/>
      <c r="D340" s="81"/>
      <c r="E340" s="81"/>
      <c r="F340" s="81"/>
      <c r="G340" s="17" t="s">
        <v>2</v>
      </c>
      <c r="H340" s="17" t="s">
        <v>520</v>
      </c>
      <c r="I340" s="21" t="s">
        <v>521</v>
      </c>
      <c r="J340" s="21" t="s">
        <v>522</v>
      </c>
      <c r="K340" s="21" t="s">
        <v>523</v>
      </c>
      <c r="L340" s="9" t="s">
        <v>17</v>
      </c>
      <c r="M340" s="1"/>
    </row>
    <row r="341" spans="1:13">
      <c r="A341"/>
      <c r="B341" s="77"/>
      <c r="C341" s="77"/>
      <c r="D341" s="18" t="s">
        <v>12</v>
      </c>
      <c r="E341" s="18" t="s">
        <v>91</v>
      </c>
      <c r="F341" s="10"/>
      <c r="G341" s="19">
        <v>10150</v>
      </c>
      <c r="H341" s="19">
        <v>7800</v>
      </c>
      <c r="I341" s="19">
        <f>H341-((H341*5)/100)</f>
        <v>7410</v>
      </c>
      <c r="J341" s="19">
        <f>H341-((H341*10)/100)</f>
        <v>7020</v>
      </c>
      <c r="K341" s="19">
        <f>H341-((H341*15)/100)</f>
        <v>6630</v>
      </c>
      <c r="L341" s="11"/>
      <c r="M341" s="1"/>
    </row>
    <row r="342" spans="1:13">
      <c r="A342"/>
      <c r="B342" s="77"/>
      <c r="C342" s="77"/>
      <c r="D342" s="22" t="s">
        <v>196</v>
      </c>
      <c r="E342" s="22" t="s">
        <v>121</v>
      </c>
      <c r="F342" s="4"/>
      <c r="G342" s="20">
        <f>G341*L342</f>
        <v>0</v>
      </c>
      <c r="H342" s="20">
        <f>H341*L342</f>
        <v>0</v>
      </c>
      <c r="I342" s="20">
        <f>I341*L342</f>
        <v>0</v>
      </c>
      <c r="J342" s="20">
        <f>J341*L342</f>
        <v>0</v>
      </c>
      <c r="K342" s="20">
        <f>K341*L342</f>
        <v>0</v>
      </c>
      <c r="L342" s="23"/>
      <c r="M342" s="1"/>
    </row>
    <row r="343" spans="1:13">
      <c r="A343"/>
      <c r="B343" s="77"/>
      <c r="C343" s="77"/>
      <c r="D343" s="22" t="s">
        <v>197</v>
      </c>
      <c r="E343" s="22" t="s">
        <v>124</v>
      </c>
      <c r="F343" s="4"/>
      <c r="G343" s="20">
        <f>G341*L343</f>
        <v>0</v>
      </c>
      <c r="H343" s="20">
        <f>H341*L343</f>
        <v>0</v>
      </c>
      <c r="I343" s="20">
        <f>I341*L343</f>
        <v>0</v>
      </c>
      <c r="J343" s="20">
        <f>J341*L343</f>
        <v>0</v>
      </c>
      <c r="K343" s="20">
        <f>K341*L343</f>
        <v>0</v>
      </c>
      <c r="L343" s="23"/>
      <c r="M343" s="1"/>
    </row>
    <row r="344" spans="1:13">
      <c r="A344"/>
      <c r="B344" s="77"/>
      <c r="C344" s="77"/>
      <c r="D344" s="22" t="s">
        <v>198</v>
      </c>
      <c r="E344" s="22" t="s">
        <v>125</v>
      </c>
      <c r="F344" s="4"/>
      <c r="G344" s="20">
        <f>G341*L344</f>
        <v>0</v>
      </c>
      <c r="H344" s="20">
        <f>H341*L344</f>
        <v>0</v>
      </c>
      <c r="I344" s="20">
        <f>I341*L344</f>
        <v>0</v>
      </c>
      <c r="J344" s="20">
        <f>J341*L344</f>
        <v>0</v>
      </c>
      <c r="K344" s="20">
        <f>K341*L344</f>
        <v>0</v>
      </c>
      <c r="L344" s="23"/>
      <c r="M344" s="1"/>
    </row>
    <row r="345" spans="1:13">
      <c r="A345"/>
      <c r="B345" s="77"/>
      <c r="C345" s="77"/>
      <c r="D345" s="22" t="s">
        <v>199</v>
      </c>
      <c r="E345" s="22" t="s">
        <v>136</v>
      </c>
      <c r="F345" s="4"/>
      <c r="G345" s="20">
        <f>G341*L345</f>
        <v>0</v>
      </c>
      <c r="H345" s="20">
        <f>H341*L345</f>
        <v>0</v>
      </c>
      <c r="I345" s="20">
        <f>I341*L345</f>
        <v>0</v>
      </c>
      <c r="J345" s="20">
        <f>J341*L345</f>
        <v>0</v>
      </c>
      <c r="K345" s="20">
        <f>K341*L345</f>
        <v>0</v>
      </c>
      <c r="L345" s="23"/>
      <c r="M345" s="1"/>
    </row>
    <row r="346" spans="1:13">
      <c r="A346"/>
      <c r="B346" s="77"/>
      <c r="C346" s="77"/>
      <c r="D346" s="22" t="s">
        <v>162</v>
      </c>
      <c r="E346" s="22" t="s">
        <v>162</v>
      </c>
      <c r="F346" s="4"/>
      <c r="G346" s="46" t="s">
        <v>162</v>
      </c>
      <c r="H346" s="20" t="str">
        <f>E346</f>
        <v xml:space="preserve"> </v>
      </c>
      <c r="I346" s="46" t="s">
        <v>162</v>
      </c>
      <c r="J346" s="46" t="s">
        <v>162</v>
      </c>
      <c r="K346" s="46" t="s">
        <v>162</v>
      </c>
      <c r="L346" s="23"/>
      <c r="M346" s="1"/>
    </row>
    <row r="347" spans="1:13">
      <c r="A347"/>
      <c r="B347" s="77"/>
      <c r="C347" s="77"/>
      <c r="D347" s="22"/>
      <c r="E347" s="22"/>
      <c r="F347" s="4"/>
      <c r="G347" s="20"/>
      <c r="H347" s="20"/>
      <c r="I347" s="20"/>
      <c r="J347" s="20"/>
      <c r="K347" s="20"/>
      <c r="L347" s="23"/>
      <c r="M347" s="1"/>
    </row>
    <row r="348" spans="1:13">
      <c r="A348"/>
      <c r="B348" s="77"/>
      <c r="C348" s="77"/>
      <c r="D348" s="79" t="s">
        <v>100</v>
      </c>
      <c r="E348" s="79"/>
      <c r="F348" s="79"/>
      <c r="G348" s="79"/>
      <c r="H348" s="79"/>
      <c r="I348" s="79"/>
      <c r="J348" s="79"/>
      <c r="K348" s="79"/>
      <c r="L348" s="79"/>
      <c r="M348" s="1"/>
    </row>
    <row r="349" spans="1:13" ht="18" customHeight="1">
      <c r="A349"/>
      <c r="B349" s="77"/>
      <c r="C349" s="77"/>
      <c r="D349" s="14"/>
      <c r="E349" s="14"/>
      <c r="F349" s="15" t="s">
        <v>15</v>
      </c>
      <c r="G349" s="16">
        <f>SUM(G342:G345)</f>
        <v>0</v>
      </c>
      <c r="H349" s="16">
        <f>SUM(H342:H345)</f>
        <v>0</v>
      </c>
      <c r="I349" s="16">
        <f>H349-((H349*5)/100)</f>
        <v>0</v>
      </c>
      <c r="J349" s="16">
        <f>H349-((H349*10)/100)</f>
        <v>0</v>
      </c>
      <c r="K349" s="16">
        <f>H349-((H349*15)/100)</f>
        <v>0</v>
      </c>
      <c r="L349" s="24">
        <f>SUM(L342:L345)</f>
        <v>0</v>
      </c>
      <c r="M349" s="1"/>
    </row>
    <row r="350" spans="1:13" ht="3.75" customHeight="1">
      <c r="A35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3"/>
    </row>
    <row r="351" spans="1:13" ht="0.75" customHeight="1">
      <c r="A351"/>
      <c r="B351" s="27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</row>
    <row r="352" spans="1:13" ht="20" customHeight="1" thickBot="1">
      <c r="A352"/>
      <c r="B352" s="77"/>
      <c r="C352" s="77"/>
      <c r="D352" s="80" t="s">
        <v>200</v>
      </c>
      <c r="E352" s="80"/>
      <c r="F352" s="80"/>
      <c r="G352" s="82" t="s">
        <v>3</v>
      </c>
      <c r="H352" s="82"/>
      <c r="I352" s="82"/>
      <c r="J352" s="82"/>
      <c r="K352" s="82"/>
      <c r="L352" s="8" t="s">
        <v>7</v>
      </c>
      <c r="M352" s="1"/>
    </row>
    <row r="353" spans="1:13" ht="16" customHeight="1" thickTop="1">
      <c r="A353"/>
      <c r="B353" s="77"/>
      <c r="C353" s="77"/>
      <c r="D353" s="81"/>
      <c r="E353" s="81"/>
      <c r="F353" s="81"/>
      <c r="G353" s="17" t="s">
        <v>2</v>
      </c>
      <c r="H353" s="17" t="s">
        <v>520</v>
      </c>
      <c r="I353" s="21" t="s">
        <v>521</v>
      </c>
      <c r="J353" s="21" t="s">
        <v>522</v>
      </c>
      <c r="K353" s="21" t="s">
        <v>523</v>
      </c>
      <c r="L353" s="9" t="s">
        <v>17</v>
      </c>
      <c r="M353" s="1"/>
    </row>
    <row r="354" spans="1:13">
      <c r="A354"/>
      <c r="B354" s="77"/>
      <c r="C354" s="77"/>
      <c r="D354" s="18" t="s">
        <v>12</v>
      </c>
      <c r="E354" s="18"/>
      <c r="F354" s="10"/>
      <c r="G354" s="19">
        <v>3250</v>
      </c>
      <c r="H354" s="19">
        <v>2500</v>
      </c>
      <c r="I354" s="19">
        <f>H354-((H354*5)/100)</f>
        <v>2375</v>
      </c>
      <c r="J354" s="19">
        <f>H354-((H354*10)/100)</f>
        <v>2250</v>
      </c>
      <c r="K354" s="19">
        <f>H354-((H354*15)/100)</f>
        <v>2125</v>
      </c>
      <c r="L354" s="11"/>
      <c r="M354" s="1"/>
    </row>
    <row r="355" spans="1:13">
      <c r="A355"/>
      <c r="B355" s="77"/>
      <c r="C355" s="77"/>
      <c r="D355" s="22" t="s">
        <v>201</v>
      </c>
      <c r="E355" s="22"/>
      <c r="F355" s="4"/>
      <c r="G355" s="20">
        <f>G354*L355</f>
        <v>0</v>
      </c>
      <c r="H355" s="20">
        <f>H354*L355</f>
        <v>0</v>
      </c>
      <c r="I355" s="20">
        <f>I354*L355</f>
        <v>0</v>
      </c>
      <c r="J355" s="20">
        <f>J354*L355</f>
        <v>0</v>
      </c>
      <c r="K355" s="20">
        <f>K354*L355</f>
        <v>0</v>
      </c>
      <c r="L355" s="23"/>
      <c r="M355" s="1"/>
    </row>
    <row r="356" spans="1:13">
      <c r="A356"/>
      <c r="B356" s="77"/>
      <c r="C356" s="77"/>
      <c r="D356" s="22"/>
      <c r="E356" s="22"/>
      <c r="F356" s="4"/>
      <c r="G356" s="20"/>
      <c r="H356" s="20"/>
      <c r="I356" s="20"/>
      <c r="J356" s="20"/>
      <c r="K356" s="20"/>
      <c r="L356" s="23"/>
      <c r="M356" s="1"/>
    </row>
    <row r="357" spans="1:13">
      <c r="A357"/>
      <c r="B357" s="77"/>
      <c r="C357" s="77"/>
      <c r="D357" s="22"/>
      <c r="E357" s="22"/>
      <c r="F357" s="4"/>
      <c r="G357" s="20"/>
      <c r="H357" s="20"/>
      <c r="I357" s="20"/>
      <c r="J357" s="20"/>
      <c r="K357" s="20"/>
      <c r="L357" s="23"/>
      <c r="M357" s="1"/>
    </row>
    <row r="358" spans="1:13" ht="18" customHeight="1">
      <c r="A358"/>
      <c r="B358" s="77"/>
      <c r="C358" s="77"/>
      <c r="D358" s="14"/>
      <c r="E358" s="14"/>
      <c r="F358" s="15" t="s">
        <v>15</v>
      </c>
      <c r="G358" s="16">
        <f>SUM(G355)</f>
        <v>0</v>
      </c>
      <c r="H358" s="16">
        <f>SUM(H355)</f>
        <v>0</v>
      </c>
      <c r="I358" s="16">
        <f>H358-((H358*5)/100)</f>
        <v>0</v>
      </c>
      <c r="J358" s="16">
        <f>H358-((H358*10)/100)</f>
        <v>0</v>
      </c>
      <c r="K358" s="16">
        <f>H358-((H358*15)/100)</f>
        <v>0</v>
      </c>
      <c r="L358" s="24">
        <f>SUM(L355)</f>
        <v>0</v>
      </c>
      <c r="M358" s="1"/>
    </row>
    <row r="359" spans="1:13">
      <c r="A359"/>
      <c r="B359" s="77"/>
      <c r="C359" s="77"/>
      <c r="D359" s="7"/>
      <c r="E359" s="7"/>
      <c r="F359" s="7"/>
      <c r="G359" s="7"/>
      <c r="H359" s="7"/>
      <c r="I359" s="7"/>
      <c r="J359" s="7"/>
      <c r="K359" s="7"/>
      <c r="L359" s="7"/>
      <c r="M359" s="1"/>
    </row>
    <row r="360" spans="1:13" ht="3.75" customHeight="1">
      <c r="A36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3"/>
    </row>
    <row r="361" spans="1:13" ht="0.75" customHeight="1">
      <c r="A361"/>
      <c r="B361" s="27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</row>
    <row r="362" spans="1:13" ht="20" customHeight="1" thickBot="1">
      <c r="A362"/>
      <c r="B362" s="77"/>
      <c r="C362" s="77"/>
      <c r="D362" s="80" t="s">
        <v>202</v>
      </c>
      <c r="E362" s="80"/>
      <c r="F362" s="80"/>
      <c r="G362" s="82" t="s">
        <v>3</v>
      </c>
      <c r="H362" s="82"/>
      <c r="I362" s="82"/>
      <c r="J362" s="82"/>
      <c r="K362" s="82"/>
      <c r="L362" s="8" t="s">
        <v>7</v>
      </c>
      <c r="M362" s="1"/>
    </row>
    <row r="363" spans="1:13" ht="16" customHeight="1" thickTop="1">
      <c r="B363" s="77"/>
      <c r="C363" s="77"/>
      <c r="D363" s="81"/>
      <c r="E363" s="81"/>
      <c r="F363" s="81"/>
      <c r="G363" s="17" t="s">
        <v>2</v>
      </c>
      <c r="H363" s="17" t="s">
        <v>520</v>
      </c>
      <c r="I363" s="21" t="s">
        <v>521</v>
      </c>
      <c r="J363" s="21" t="s">
        <v>522</v>
      </c>
      <c r="K363" s="21" t="s">
        <v>523</v>
      </c>
      <c r="L363" s="9" t="s">
        <v>17</v>
      </c>
      <c r="M363" s="1"/>
    </row>
    <row r="364" spans="1:13">
      <c r="B364" s="77"/>
      <c r="C364" s="77"/>
      <c r="D364" s="18" t="s">
        <v>12</v>
      </c>
      <c r="E364" s="18"/>
      <c r="F364" s="10"/>
      <c r="G364" s="19">
        <v>650</v>
      </c>
      <c r="H364" s="19">
        <v>500</v>
      </c>
      <c r="I364" s="19">
        <f>H364-((H364*5)/100)</f>
        <v>475</v>
      </c>
      <c r="J364" s="19">
        <f>H364-((H364*10)/100)</f>
        <v>450</v>
      </c>
      <c r="K364" s="19">
        <f>H364-((H364*15)/100)</f>
        <v>425</v>
      </c>
      <c r="L364" s="11"/>
      <c r="M364" s="1"/>
    </row>
    <row r="365" spans="1:13">
      <c r="B365" s="77"/>
      <c r="C365" s="77"/>
      <c r="D365" s="22" t="s">
        <v>203</v>
      </c>
      <c r="E365" s="22"/>
      <c r="F365" s="4"/>
      <c r="G365" s="20">
        <f>G364*L365</f>
        <v>0</v>
      </c>
      <c r="H365" s="20">
        <f>H364*L365</f>
        <v>0</v>
      </c>
      <c r="I365" s="20">
        <f>I364*L365</f>
        <v>0</v>
      </c>
      <c r="J365" s="20">
        <f>J364*L365</f>
        <v>0</v>
      </c>
      <c r="K365" s="20">
        <f>K364*L365</f>
        <v>0</v>
      </c>
      <c r="L365" s="23"/>
      <c r="M365" s="1"/>
    </row>
    <row r="366" spans="1:13">
      <c r="B366" s="77"/>
      <c r="C366" s="77"/>
      <c r="D366" s="22"/>
      <c r="E366" s="22"/>
      <c r="F366" s="4"/>
      <c r="G366" s="20"/>
      <c r="H366" s="20"/>
      <c r="I366" s="20"/>
      <c r="J366" s="20"/>
      <c r="K366" s="20"/>
      <c r="L366" s="23"/>
      <c r="M366" s="1"/>
    </row>
    <row r="367" spans="1:13">
      <c r="B367" s="77"/>
      <c r="C367" s="77"/>
      <c r="D367" s="22"/>
      <c r="E367" s="22"/>
      <c r="F367" s="4"/>
      <c r="G367" s="20"/>
      <c r="H367" s="20"/>
      <c r="I367" s="20"/>
      <c r="J367" s="20"/>
      <c r="K367" s="20"/>
      <c r="L367" s="23"/>
      <c r="M367" s="1"/>
    </row>
    <row r="368" spans="1:13">
      <c r="B368" s="77"/>
      <c r="C368" s="77"/>
      <c r="D368" s="79"/>
      <c r="E368" s="79"/>
      <c r="F368" s="79"/>
      <c r="G368" s="79"/>
      <c r="H368" s="79"/>
      <c r="I368" s="79"/>
      <c r="J368" s="79"/>
      <c r="K368" s="79"/>
      <c r="L368" s="79"/>
      <c r="M368" s="1"/>
    </row>
    <row r="369" spans="1:13" ht="18" customHeight="1">
      <c r="B369" s="77"/>
      <c r="C369" s="77"/>
      <c r="D369" s="14"/>
      <c r="E369" s="14"/>
      <c r="F369" s="15" t="s">
        <v>15</v>
      </c>
      <c r="G369" s="16">
        <f>SUM(G365)</f>
        <v>0</v>
      </c>
      <c r="H369" s="16">
        <f>SUM(H365)</f>
        <v>0</v>
      </c>
      <c r="I369" s="16">
        <f>H369-((H369*5)/100)</f>
        <v>0</v>
      </c>
      <c r="J369" s="16">
        <f>H369-((H369*10)/100)</f>
        <v>0</v>
      </c>
      <c r="K369" s="16">
        <f>H369-((H369*15)/100)</f>
        <v>0</v>
      </c>
      <c r="L369" s="24">
        <f>SUM(L365)</f>
        <v>0</v>
      </c>
      <c r="M369" s="1"/>
    </row>
    <row r="370" spans="1:13">
      <c r="B370" s="77"/>
      <c r="C370" s="77"/>
      <c r="D370" s="7"/>
      <c r="E370" s="7"/>
      <c r="F370" s="7"/>
      <c r="G370" s="7"/>
      <c r="H370" s="7"/>
      <c r="I370" s="7"/>
      <c r="J370" s="7"/>
      <c r="K370" s="7"/>
      <c r="L370" s="7"/>
      <c r="M370" s="1"/>
    </row>
    <row r="371" spans="1:13" ht="3.75" customHeight="1">
      <c r="A37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3"/>
    </row>
    <row r="372" spans="1:13" ht="1.5" customHeight="1">
      <c r="A372"/>
      <c r="B372" s="27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</row>
    <row r="373" spans="1:13" ht="21">
      <c r="B373" s="76" t="s">
        <v>223</v>
      </c>
      <c r="C373" s="76"/>
      <c r="D373" s="76"/>
      <c r="E373" s="76"/>
      <c r="F373" s="76"/>
      <c r="G373" s="76"/>
      <c r="H373" s="76"/>
      <c r="I373" s="76"/>
      <c r="J373" s="76"/>
      <c r="K373" s="76"/>
      <c r="L373" s="76"/>
    </row>
    <row r="375" spans="1:13" ht="15">
      <c r="G375" s="31" t="s">
        <v>2</v>
      </c>
      <c r="H375" s="17" t="s">
        <v>520</v>
      </c>
      <c r="I375" s="31" t="s">
        <v>527</v>
      </c>
      <c r="J375" s="31" t="s">
        <v>522</v>
      </c>
      <c r="K375" s="31" t="s">
        <v>523</v>
      </c>
      <c r="L375" s="31" t="s">
        <v>229</v>
      </c>
    </row>
    <row r="376" spans="1:13" ht="21">
      <c r="B376" s="30"/>
      <c r="C376" s="30"/>
      <c r="D376" s="30"/>
      <c r="E376" s="30" t="s">
        <v>15</v>
      </c>
      <c r="F376" s="30"/>
      <c r="G376" s="30">
        <f t="shared" ref="G376:L376" si="0">G16+G29+G43+G61+G75+G90+G105+G124+G143+G158+G170+G185+G200+G213+G232+G249+G262+G277+G290+G306+G321+G335+G349+G358+G369</f>
        <v>0</v>
      </c>
      <c r="H376" s="30">
        <f t="shared" si="0"/>
        <v>0</v>
      </c>
      <c r="I376" s="30">
        <f t="shared" si="0"/>
        <v>0</v>
      </c>
      <c r="J376" s="30">
        <f t="shared" si="0"/>
        <v>0</v>
      </c>
      <c r="K376" s="30">
        <f t="shared" si="0"/>
        <v>0</v>
      </c>
      <c r="L376" s="29">
        <f t="shared" si="0"/>
        <v>0</v>
      </c>
    </row>
  </sheetData>
  <mergeCells count="101">
    <mergeCell ref="G339:K339"/>
    <mergeCell ref="D280:F281"/>
    <mergeCell ref="G280:K280"/>
    <mergeCell ref="D289:L289"/>
    <mergeCell ref="D296:F297"/>
    <mergeCell ref="G296:K296"/>
    <mergeCell ref="D305:L305"/>
    <mergeCell ref="B311:C322"/>
    <mergeCell ref="D115:F116"/>
    <mergeCell ref="B149:C158"/>
    <mergeCell ref="D169:L169"/>
    <mergeCell ref="D162:F163"/>
    <mergeCell ref="G162:K162"/>
    <mergeCell ref="D149:F150"/>
    <mergeCell ref="G149:K149"/>
    <mergeCell ref="D157:L157"/>
    <mergeCell ref="D248:L248"/>
    <mergeCell ref="D236:F237"/>
    <mergeCell ref="B204:C214"/>
    <mergeCell ref="D204:F205"/>
    <mergeCell ref="G204:K204"/>
    <mergeCell ref="D212:L212"/>
    <mergeCell ref="B176:C186"/>
    <mergeCell ref="D184:L184"/>
    <mergeCell ref="D52:F53"/>
    <mergeCell ref="G52:K52"/>
    <mergeCell ref="B52:C62"/>
    <mergeCell ref="D134:F135"/>
    <mergeCell ref="G134:K134"/>
    <mergeCell ref="D66:F67"/>
    <mergeCell ref="G66:K66"/>
    <mergeCell ref="D60:L60"/>
    <mergeCell ref="B81:C91"/>
    <mergeCell ref="D81:F82"/>
    <mergeCell ref="G81:K81"/>
    <mergeCell ref="D89:L89"/>
    <mergeCell ref="B66:C76"/>
    <mergeCell ref="G115:K115"/>
    <mergeCell ref="D74:L74"/>
    <mergeCell ref="B96:C106"/>
    <mergeCell ref="D104:L104"/>
    <mergeCell ref="D96:F97"/>
    <mergeCell ref="G96:K96"/>
    <mergeCell ref="B115:C125"/>
    <mergeCell ref="D123:L123"/>
    <mergeCell ref="B134:C144"/>
    <mergeCell ref="D142:L142"/>
    <mergeCell ref="B1:L4"/>
    <mergeCell ref="B8:C17"/>
    <mergeCell ref="D8:F9"/>
    <mergeCell ref="G8:K8"/>
    <mergeCell ref="D15:L15"/>
    <mergeCell ref="B34:C44"/>
    <mergeCell ref="D34:F35"/>
    <mergeCell ref="G34:K34"/>
    <mergeCell ref="D42:L42"/>
    <mergeCell ref="B20:C30"/>
    <mergeCell ref="D20:F21"/>
    <mergeCell ref="G20:K20"/>
    <mergeCell ref="D28:L28"/>
    <mergeCell ref="D176:F177"/>
    <mergeCell ref="G176:K176"/>
    <mergeCell ref="B162:C171"/>
    <mergeCell ref="B191:C201"/>
    <mergeCell ref="D199:L199"/>
    <mergeCell ref="D191:F192"/>
    <mergeCell ref="G191:K191"/>
    <mergeCell ref="B253:C263"/>
    <mergeCell ref="D253:F254"/>
    <mergeCell ref="G253:K253"/>
    <mergeCell ref="D261:L261"/>
    <mergeCell ref="B219:C233"/>
    <mergeCell ref="D231:L231"/>
    <mergeCell ref="D219:F220"/>
    <mergeCell ref="G219:K219"/>
    <mergeCell ref="B236:C250"/>
    <mergeCell ref="G236:K236"/>
    <mergeCell ref="D368:L368"/>
    <mergeCell ref="D362:F363"/>
    <mergeCell ref="G362:K362"/>
    <mergeCell ref="B325:C336"/>
    <mergeCell ref="D334:L334"/>
    <mergeCell ref="D325:F326"/>
    <mergeCell ref="B373:L373"/>
    <mergeCell ref="B268:C278"/>
    <mergeCell ref="D276:L276"/>
    <mergeCell ref="D268:F269"/>
    <mergeCell ref="G268:K268"/>
    <mergeCell ref="B296:C307"/>
    <mergeCell ref="D320:L320"/>
    <mergeCell ref="D311:F312"/>
    <mergeCell ref="G311:K311"/>
    <mergeCell ref="B362:C370"/>
    <mergeCell ref="B280:C291"/>
    <mergeCell ref="B352:C359"/>
    <mergeCell ref="D352:F353"/>
    <mergeCell ref="G352:K352"/>
    <mergeCell ref="G325:K325"/>
    <mergeCell ref="D348:L348"/>
    <mergeCell ref="D339:F340"/>
    <mergeCell ref="B339:C349"/>
  </mergeCells>
  <phoneticPr fontId="11" type="noConversion"/>
  <pageMargins left="0.19685039370078741" right="0.19685039370078741" top="0.19685039370078741" bottom="0.19685039370078741" header="0" footer="0"/>
  <rowBreaks count="4" manualBreakCount="4">
    <brk id="78" max="16383" man="1"/>
    <brk id="159" max="12" man="1"/>
    <brk id="216" max="12" man="1"/>
    <brk id="293" max="12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8"/>
  <sheetViews>
    <sheetView workbookViewId="0">
      <selection activeCell="L8" sqref="L8"/>
    </sheetView>
  </sheetViews>
  <sheetFormatPr baseColWidth="10" defaultColWidth="8.7109375" defaultRowHeight="14" x14ac:dyDescent="0"/>
  <cols>
    <col min="1" max="1" width="0.140625" customWidth="1"/>
    <col min="2" max="2" width="8.7109375" style="28"/>
    <col min="4" max="4" width="18.7109375" customWidth="1"/>
    <col min="5" max="5" width="11" customWidth="1"/>
    <col min="6" max="6" width="2.5703125" customWidth="1"/>
    <col min="7" max="11" width="16.42578125" bestFit="1" customWidth="1"/>
    <col min="12" max="12" width="9.140625" style="3" bestFit="1" customWidth="1"/>
    <col min="13" max="13" width="0.140625" customWidth="1"/>
    <col min="15" max="17" width="8" customWidth="1"/>
    <col min="18" max="18" width="14.85546875" bestFit="1" customWidth="1"/>
    <col min="19" max="19" width="8" customWidth="1"/>
    <col min="20" max="20" width="21.85546875" bestFit="1" customWidth="1"/>
    <col min="21" max="24" width="8" customWidth="1"/>
    <col min="25" max="25" width="10.5703125" bestFit="1" customWidth="1"/>
  </cols>
  <sheetData>
    <row r="1" spans="1:13" ht="54.75" customHeight="1">
      <c r="B1" s="78" t="s">
        <v>342</v>
      </c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49.5" customHeight="1">
      <c r="B2" s="93" t="s">
        <v>376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3" ht="3.75" customHeight="1">
      <c r="B3" s="26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3" ht="0.75" customHeight="1">
      <c r="A4" s="1"/>
      <c r="B4" s="27"/>
      <c r="C4" s="1"/>
      <c r="D4" s="1"/>
      <c r="E4" s="1"/>
      <c r="F4" s="1"/>
      <c r="G4" s="1"/>
      <c r="H4" s="1"/>
      <c r="I4" s="1"/>
      <c r="J4" s="1"/>
      <c r="K4" s="1"/>
      <c r="L4" s="2"/>
      <c r="M4" s="1"/>
    </row>
    <row r="5" spans="1:13" ht="19">
      <c r="A5" s="1"/>
      <c r="B5" s="77"/>
      <c r="C5" s="77"/>
      <c r="D5" s="69" t="s">
        <v>315</v>
      </c>
      <c r="E5" s="69"/>
      <c r="F5" s="69"/>
      <c r="G5" s="71" t="s">
        <v>3</v>
      </c>
      <c r="H5" s="72"/>
      <c r="I5" s="72"/>
      <c r="J5" s="72"/>
      <c r="K5" s="73"/>
      <c r="L5" s="8" t="s">
        <v>7</v>
      </c>
      <c r="M5" s="1"/>
    </row>
    <row r="6" spans="1:13" ht="16.5" customHeight="1">
      <c r="A6" s="1"/>
      <c r="B6" s="77"/>
      <c r="C6" s="77"/>
      <c r="D6" s="70"/>
      <c r="E6" s="70"/>
      <c r="F6" s="70"/>
      <c r="G6" s="59" t="s">
        <v>2</v>
      </c>
      <c r="H6" s="59" t="s">
        <v>34</v>
      </c>
      <c r="I6" s="59" t="s">
        <v>13</v>
      </c>
      <c r="J6" s="59" t="s">
        <v>6</v>
      </c>
      <c r="K6" s="59" t="s">
        <v>14</v>
      </c>
      <c r="L6" s="9" t="s">
        <v>17</v>
      </c>
      <c r="M6" s="1"/>
    </row>
    <row r="7" spans="1:13">
      <c r="A7" s="1"/>
      <c r="B7" s="77"/>
      <c r="C7" s="77"/>
      <c r="D7" s="50" t="s">
        <v>12</v>
      </c>
      <c r="E7" s="50" t="s">
        <v>4</v>
      </c>
      <c r="F7" s="51"/>
      <c r="G7" s="52">
        <v>2100</v>
      </c>
      <c r="H7" s="52">
        <v>1400</v>
      </c>
      <c r="I7" s="52">
        <f t="shared" ref="I7:I13" si="0">H7-((H7*5)/100)</f>
        <v>1330</v>
      </c>
      <c r="J7" s="52">
        <f t="shared" ref="J7:J13" si="1">H7-((H7*10)/100)</f>
        <v>1260</v>
      </c>
      <c r="K7" s="52">
        <f t="shared" ref="K7:K13" si="2">H7-((H7*15)/100)</f>
        <v>1190</v>
      </c>
      <c r="L7" s="53"/>
      <c r="M7" s="1"/>
    </row>
    <row r="8" spans="1:13">
      <c r="A8" s="1"/>
      <c r="B8" s="77"/>
      <c r="C8" s="77"/>
      <c r="D8" s="61" t="s">
        <v>295</v>
      </c>
      <c r="E8" s="61" t="s">
        <v>291</v>
      </c>
      <c r="F8" s="49"/>
      <c r="G8" s="20">
        <f>G7*L8</f>
        <v>0</v>
      </c>
      <c r="H8" s="20">
        <f>H7*L8</f>
        <v>0</v>
      </c>
      <c r="I8" s="20">
        <f t="shared" si="0"/>
        <v>0</v>
      </c>
      <c r="J8" s="20">
        <f t="shared" si="1"/>
        <v>0</v>
      </c>
      <c r="K8" s="20">
        <f t="shared" si="2"/>
        <v>0</v>
      </c>
      <c r="L8" s="23"/>
      <c r="M8" s="1"/>
    </row>
    <row r="9" spans="1:13">
      <c r="A9" s="1"/>
      <c r="B9" s="77"/>
      <c r="C9" s="77"/>
      <c r="D9" s="61" t="s">
        <v>296</v>
      </c>
      <c r="E9" s="61" t="s">
        <v>292</v>
      </c>
      <c r="F9" s="49"/>
      <c r="G9" s="20">
        <f>G7*L9</f>
        <v>0</v>
      </c>
      <c r="H9" s="20">
        <f>H7*L9</f>
        <v>0</v>
      </c>
      <c r="I9" s="20">
        <f t="shared" si="0"/>
        <v>0</v>
      </c>
      <c r="J9" s="20">
        <f t="shared" si="1"/>
        <v>0</v>
      </c>
      <c r="K9" s="20">
        <f t="shared" si="2"/>
        <v>0</v>
      </c>
      <c r="L9" s="23"/>
      <c r="M9" s="1"/>
    </row>
    <row r="10" spans="1:13">
      <c r="A10" s="1"/>
      <c r="B10" s="77"/>
      <c r="C10" s="77"/>
      <c r="D10" s="61" t="s">
        <v>297</v>
      </c>
      <c r="E10" s="61" t="s">
        <v>293</v>
      </c>
      <c r="F10" s="49"/>
      <c r="G10" s="20">
        <f>G7*L10</f>
        <v>0</v>
      </c>
      <c r="H10" s="20">
        <f>H7*L10</f>
        <v>0</v>
      </c>
      <c r="I10" s="20">
        <f t="shared" si="0"/>
        <v>0</v>
      </c>
      <c r="J10" s="20">
        <f t="shared" si="1"/>
        <v>0</v>
      </c>
      <c r="K10" s="20">
        <f t="shared" si="2"/>
        <v>0</v>
      </c>
      <c r="L10" s="23"/>
      <c r="M10" s="1"/>
    </row>
    <row r="11" spans="1:13">
      <c r="A11" s="1"/>
      <c r="B11" s="77"/>
      <c r="C11" s="77"/>
      <c r="D11" s="61" t="s">
        <v>298</v>
      </c>
      <c r="E11" s="61" t="s">
        <v>294</v>
      </c>
      <c r="F11" s="49"/>
      <c r="G11" s="20">
        <f>G7*L11</f>
        <v>0</v>
      </c>
      <c r="H11" s="20">
        <f>H7*L11</f>
        <v>0</v>
      </c>
      <c r="I11" s="20">
        <f t="shared" si="0"/>
        <v>0</v>
      </c>
      <c r="J11" s="20">
        <f t="shared" si="1"/>
        <v>0</v>
      </c>
      <c r="K11" s="20">
        <f t="shared" si="2"/>
        <v>0</v>
      </c>
      <c r="L11" s="23"/>
      <c r="M11" s="1"/>
    </row>
    <row r="12" spans="1:13">
      <c r="A12" s="1"/>
      <c r="B12" s="77"/>
      <c r="C12" s="77"/>
      <c r="D12" s="61" t="s">
        <v>300</v>
      </c>
      <c r="E12" s="61" t="s">
        <v>299</v>
      </c>
      <c r="F12" s="49"/>
      <c r="G12" s="20">
        <f>G7*L12</f>
        <v>0</v>
      </c>
      <c r="H12" s="20">
        <f>H7*L12</f>
        <v>0</v>
      </c>
      <c r="I12" s="20">
        <f t="shared" si="0"/>
        <v>0</v>
      </c>
      <c r="J12" s="20">
        <f t="shared" si="1"/>
        <v>0</v>
      </c>
      <c r="K12" s="20">
        <f t="shared" si="2"/>
        <v>0</v>
      </c>
      <c r="L12" s="23"/>
      <c r="M12" s="1"/>
    </row>
    <row r="13" spans="1:13" ht="18" customHeight="1">
      <c r="A13" s="1"/>
      <c r="B13" s="77"/>
      <c r="C13" s="77"/>
      <c r="D13" s="14"/>
      <c r="E13" s="14"/>
      <c r="F13" s="15" t="s">
        <v>15</v>
      </c>
      <c r="G13" s="16">
        <f>SUM(G8:G12)</f>
        <v>0</v>
      </c>
      <c r="H13" s="16">
        <f>SUM(H8:H12)</f>
        <v>0</v>
      </c>
      <c r="I13" s="16">
        <f t="shared" si="0"/>
        <v>0</v>
      </c>
      <c r="J13" s="16">
        <f t="shared" si="1"/>
        <v>0</v>
      </c>
      <c r="K13" s="16">
        <f t="shared" si="2"/>
        <v>0</v>
      </c>
      <c r="L13" s="24">
        <f>SUM(L8:L12)</f>
        <v>0</v>
      </c>
      <c r="M13" s="1"/>
    </row>
    <row r="14" spans="1:13">
      <c r="A14" s="1"/>
      <c r="B14" s="77"/>
      <c r="C14" s="77"/>
      <c r="D14" s="7"/>
      <c r="E14" s="7"/>
      <c r="F14" s="7"/>
      <c r="G14" s="7"/>
      <c r="H14" s="7"/>
      <c r="I14" s="7"/>
      <c r="J14" s="7"/>
      <c r="K14" s="7"/>
      <c r="L14" s="7"/>
      <c r="M14" s="1"/>
    </row>
    <row r="15" spans="1:13" ht="0.75" customHeight="1">
      <c r="A15" s="1"/>
      <c r="B15" s="27"/>
      <c r="C15" s="1"/>
      <c r="D15" s="1"/>
      <c r="E15" s="1"/>
      <c r="F15" s="1"/>
      <c r="G15" s="1"/>
      <c r="H15" s="1"/>
      <c r="I15" s="1"/>
      <c r="J15" s="1"/>
      <c r="K15" s="1"/>
      <c r="L15" s="2"/>
      <c r="M15" s="1"/>
    </row>
    <row r="16" spans="1:13" ht="3.75" customHeight="1">
      <c r="B16" s="2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3" ht="18.75" customHeight="1">
      <c r="A17" s="1"/>
      <c r="B17" s="77"/>
      <c r="C17" s="77"/>
      <c r="D17" s="69" t="s">
        <v>316</v>
      </c>
      <c r="E17" s="69"/>
      <c r="F17" s="69"/>
      <c r="G17" s="71" t="s">
        <v>3</v>
      </c>
      <c r="H17" s="72"/>
      <c r="I17" s="72"/>
      <c r="J17" s="72"/>
      <c r="K17" s="73"/>
      <c r="L17" s="8" t="s">
        <v>7</v>
      </c>
      <c r="M17" s="1"/>
    </row>
    <row r="18" spans="1:13" ht="16.5" customHeight="1">
      <c r="A18" s="1"/>
      <c r="B18" s="77"/>
      <c r="C18" s="77"/>
      <c r="D18" s="70"/>
      <c r="E18" s="70"/>
      <c r="F18" s="70"/>
      <c r="G18" s="59" t="s">
        <v>2</v>
      </c>
      <c r="H18" s="59" t="s">
        <v>34</v>
      </c>
      <c r="I18" s="59" t="s">
        <v>13</v>
      </c>
      <c r="J18" s="59" t="s">
        <v>6</v>
      </c>
      <c r="K18" s="59" t="s">
        <v>14</v>
      </c>
      <c r="L18" s="9" t="s">
        <v>17</v>
      </c>
      <c r="M18" s="1"/>
    </row>
    <row r="19" spans="1:13">
      <c r="A19" s="1"/>
      <c r="B19" s="77"/>
      <c r="C19" s="77"/>
      <c r="D19" s="50" t="s">
        <v>12</v>
      </c>
      <c r="E19" s="50" t="s">
        <v>4</v>
      </c>
      <c r="F19" s="51"/>
      <c r="G19" s="52">
        <v>2100</v>
      </c>
      <c r="H19" s="52">
        <v>1400</v>
      </c>
      <c r="I19" s="52">
        <f t="shared" ref="I19:I25" si="3">H19-((H19*5)/100)</f>
        <v>1330</v>
      </c>
      <c r="J19" s="52">
        <f t="shared" ref="J19:J25" si="4">H19-((H19*10)/100)</f>
        <v>1260</v>
      </c>
      <c r="K19" s="52">
        <f t="shared" ref="K19:K25" si="5">H19-((H19*15)/100)</f>
        <v>1190</v>
      </c>
      <c r="L19" s="53"/>
      <c r="M19" s="1"/>
    </row>
    <row r="20" spans="1:13">
      <c r="A20" s="1"/>
      <c r="B20" s="77"/>
      <c r="C20" s="77"/>
      <c r="D20" s="61" t="s">
        <v>301</v>
      </c>
      <c r="E20" s="61" t="s">
        <v>291</v>
      </c>
      <c r="F20" s="49"/>
      <c r="G20" s="20">
        <f>G19*L20</f>
        <v>0</v>
      </c>
      <c r="H20" s="20">
        <f>H19*L20</f>
        <v>0</v>
      </c>
      <c r="I20" s="20">
        <f t="shared" si="3"/>
        <v>0</v>
      </c>
      <c r="J20" s="20">
        <f t="shared" si="4"/>
        <v>0</v>
      </c>
      <c r="K20" s="20">
        <f t="shared" si="5"/>
        <v>0</v>
      </c>
      <c r="L20" s="23"/>
      <c r="M20" s="1"/>
    </row>
    <row r="21" spans="1:13">
      <c r="A21" s="1"/>
      <c r="B21" s="77"/>
      <c r="C21" s="77"/>
      <c r="D21" s="61" t="s">
        <v>302</v>
      </c>
      <c r="E21" s="61" t="s">
        <v>292</v>
      </c>
      <c r="F21" s="49"/>
      <c r="G21" s="20">
        <f>G19*L21</f>
        <v>0</v>
      </c>
      <c r="H21" s="20">
        <f>H19*L21</f>
        <v>0</v>
      </c>
      <c r="I21" s="20">
        <f t="shared" si="3"/>
        <v>0</v>
      </c>
      <c r="J21" s="20">
        <f t="shared" si="4"/>
        <v>0</v>
      </c>
      <c r="K21" s="20">
        <f t="shared" si="5"/>
        <v>0</v>
      </c>
      <c r="L21" s="23"/>
      <c r="M21" s="1"/>
    </row>
    <row r="22" spans="1:13">
      <c r="A22" s="1"/>
      <c r="B22" s="77"/>
      <c r="C22" s="77"/>
      <c r="D22" s="61" t="s">
        <v>303</v>
      </c>
      <c r="E22" s="61" t="s">
        <v>293</v>
      </c>
      <c r="F22" s="49"/>
      <c r="G22" s="20">
        <f>G19*L22</f>
        <v>0</v>
      </c>
      <c r="H22" s="20">
        <f>H19*L22</f>
        <v>0</v>
      </c>
      <c r="I22" s="20">
        <f t="shared" si="3"/>
        <v>0</v>
      </c>
      <c r="J22" s="20">
        <f t="shared" si="4"/>
        <v>0</v>
      </c>
      <c r="K22" s="20">
        <f t="shared" si="5"/>
        <v>0</v>
      </c>
      <c r="L22" s="23"/>
      <c r="M22" s="1"/>
    </row>
    <row r="23" spans="1:13">
      <c r="A23" s="1"/>
      <c r="B23" s="77"/>
      <c r="C23" s="77"/>
      <c r="D23" s="61" t="s">
        <v>304</v>
      </c>
      <c r="E23" s="61" t="s">
        <v>294</v>
      </c>
      <c r="F23" s="49"/>
      <c r="G23" s="20">
        <f>G19*L23</f>
        <v>0</v>
      </c>
      <c r="H23" s="20">
        <f>H19*L23</f>
        <v>0</v>
      </c>
      <c r="I23" s="20">
        <f t="shared" si="3"/>
        <v>0</v>
      </c>
      <c r="J23" s="20">
        <f t="shared" si="4"/>
        <v>0</v>
      </c>
      <c r="K23" s="20">
        <f t="shared" si="5"/>
        <v>0</v>
      </c>
      <c r="L23" s="23"/>
      <c r="M23" s="1"/>
    </row>
    <row r="24" spans="1:13">
      <c r="A24" s="1"/>
      <c r="B24" s="77"/>
      <c r="C24" s="77"/>
      <c r="D24" s="61" t="s">
        <v>305</v>
      </c>
      <c r="E24" s="61" t="s">
        <v>299</v>
      </c>
      <c r="F24" s="49"/>
      <c r="G24" s="20">
        <f>G19*L24</f>
        <v>0</v>
      </c>
      <c r="H24" s="20">
        <f>H19*L24</f>
        <v>0</v>
      </c>
      <c r="I24" s="20">
        <f t="shared" si="3"/>
        <v>0</v>
      </c>
      <c r="J24" s="20">
        <f t="shared" si="4"/>
        <v>0</v>
      </c>
      <c r="K24" s="20">
        <f t="shared" si="5"/>
        <v>0</v>
      </c>
      <c r="L24" s="23"/>
      <c r="M24" s="1"/>
    </row>
    <row r="25" spans="1:13" ht="18" customHeight="1">
      <c r="A25" s="1"/>
      <c r="B25" s="77"/>
      <c r="C25" s="77"/>
      <c r="D25" s="14"/>
      <c r="E25" s="14"/>
      <c r="F25" s="15" t="s">
        <v>15</v>
      </c>
      <c r="G25" s="16">
        <f>SUM(G20:G23)</f>
        <v>0</v>
      </c>
      <c r="H25" s="16">
        <f>SUM(H20:H23)</f>
        <v>0</v>
      </c>
      <c r="I25" s="16">
        <f t="shared" si="3"/>
        <v>0</v>
      </c>
      <c r="J25" s="16">
        <f t="shared" si="4"/>
        <v>0</v>
      </c>
      <c r="K25" s="16">
        <f t="shared" si="5"/>
        <v>0</v>
      </c>
      <c r="L25" s="24">
        <f>SUM(L20:L24)</f>
        <v>0</v>
      </c>
      <c r="M25" s="1"/>
    </row>
    <row r="26" spans="1:13">
      <c r="A26" s="1"/>
      <c r="B26" s="77"/>
      <c r="C26" s="77"/>
      <c r="D26" s="7"/>
      <c r="E26" s="7"/>
      <c r="F26" s="7"/>
      <c r="G26" s="7"/>
      <c r="H26" s="7"/>
      <c r="I26" s="7"/>
      <c r="J26" s="7"/>
      <c r="K26" s="7"/>
      <c r="L26" s="7"/>
      <c r="M26" s="1"/>
    </row>
    <row r="27" spans="1:13" ht="0.75" customHeight="1">
      <c r="A27" s="1"/>
      <c r="B27" s="27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</row>
    <row r="28" spans="1:13" ht="3.75" customHeight="1">
      <c r="B28" s="26"/>
      <c r="C28" s="12"/>
      <c r="D28" s="12"/>
      <c r="E28" s="12"/>
      <c r="F28" s="12"/>
      <c r="G28" s="12"/>
      <c r="H28" s="12"/>
      <c r="I28" s="12"/>
      <c r="J28" s="12"/>
      <c r="K28" s="12"/>
      <c r="L28" s="13"/>
    </row>
    <row r="29" spans="1:13" ht="0.75" customHeight="1">
      <c r="A29" s="1"/>
      <c r="B29" s="27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</row>
    <row r="30" spans="1:13" ht="18.75" customHeight="1">
      <c r="A30" s="1"/>
      <c r="B30" s="77"/>
      <c r="C30" s="77"/>
      <c r="D30" s="69" t="s">
        <v>306</v>
      </c>
      <c r="E30" s="69"/>
      <c r="F30" s="69"/>
      <c r="G30" s="71" t="s">
        <v>3</v>
      </c>
      <c r="H30" s="72"/>
      <c r="I30" s="72"/>
      <c r="J30" s="72"/>
      <c r="K30" s="73"/>
      <c r="L30" s="8" t="s">
        <v>7</v>
      </c>
      <c r="M30" s="1"/>
    </row>
    <row r="31" spans="1:13" ht="16.5" customHeight="1">
      <c r="A31" s="1"/>
      <c r="B31" s="77"/>
      <c r="C31" s="77"/>
      <c r="D31" s="70"/>
      <c r="E31" s="70"/>
      <c r="F31" s="70"/>
      <c r="G31" s="17" t="s">
        <v>2</v>
      </c>
      <c r="H31" s="17" t="s">
        <v>34</v>
      </c>
      <c r="I31" s="17" t="s">
        <v>13</v>
      </c>
      <c r="J31" s="17" t="s">
        <v>6</v>
      </c>
      <c r="K31" s="17" t="s">
        <v>14</v>
      </c>
      <c r="L31" s="9" t="s">
        <v>17</v>
      </c>
      <c r="M31" s="1"/>
    </row>
    <row r="32" spans="1:13">
      <c r="A32" s="1"/>
      <c r="B32" s="77"/>
      <c r="C32" s="77"/>
      <c r="D32" s="50" t="s">
        <v>12</v>
      </c>
      <c r="E32" s="50" t="s">
        <v>4</v>
      </c>
      <c r="F32" s="50"/>
      <c r="G32" s="52">
        <v>2100</v>
      </c>
      <c r="H32" s="52">
        <v>1400</v>
      </c>
      <c r="I32" s="52">
        <f t="shared" ref="I32:I38" si="6">H32-((H32*5)/100)</f>
        <v>1330</v>
      </c>
      <c r="J32" s="52">
        <f t="shared" ref="J32:J38" si="7">H32-((H32*10)/100)</f>
        <v>1260</v>
      </c>
      <c r="K32" s="52">
        <f t="shared" ref="K32:K38" si="8">H32-((H32*15)/100)</f>
        <v>1190</v>
      </c>
      <c r="L32" s="53"/>
      <c r="M32" s="1"/>
    </row>
    <row r="33" spans="1:13">
      <c r="A33" s="1"/>
      <c r="B33" s="77"/>
      <c r="C33" s="77"/>
      <c r="D33" s="60" t="s">
        <v>307</v>
      </c>
      <c r="E33" s="60" t="s">
        <v>278</v>
      </c>
      <c r="F33" s="4"/>
      <c r="G33" s="20">
        <f>G32*L33</f>
        <v>0</v>
      </c>
      <c r="H33" s="20">
        <f>H32*L33</f>
        <v>0</v>
      </c>
      <c r="I33" s="20">
        <f t="shared" si="6"/>
        <v>0</v>
      </c>
      <c r="J33" s="20">
        <f t="shared" si="7"/>
        <v>0</v>
      </c>
      <c r="K33" s="20">
        <f t="shared" si="8"/>
        <v>0</v>
      </c>
      <c r="L33" s="23"/>
      <c r="M33" s="1"/>
    </row>
    <row r="34" spans="1:13">
      <c r="A34" s="1"/>
      <c r="B34" s="77"/>
      <c r="C34" s="77"/>
      <c r="D34" s="60" t="s">
        <v>308</v>
      </c>
      <c r="E34" s="60" t="s">
        <v>279</v>
      </c>
      <c r="F34" s="4"/>
      <c r="G34" s="20">
        <f>L34*G32</f>
        <v>0</v>
      </c>
      <c r="H34" s="20">
        <f>L34*H32</f>
        <v>0</v>
      </c>
      <c r="I34" s="20">
        <f t="shared" si="6"/>
        <v>0</v>
      </c>
      <c r="J34" s="20">
        <f t="shared" si="7"/>
        <v>0</v>
      </c>
      <c r="K34" s="20">
        <f t="shared" si="8"/>
        <v>0</v>
      </c>
      <c r="L34" s="23"/>
      <c r="M34" s="1"/>
    </row>
    <row r="35" spans="1:13">
      <c r="A35" s="1"/>
      <c r="B35" s="77"/>
      <c r="C35" s="77"/>
      <c r="D35" s="60" t="s">
        <v>309</v>
      </c>
      <c r="E35" s="60" t="s">
        <v>280</v>
      </c>
      <c r="F35" s="4"/>
      <c r="G35" s="20">
        <f>L35*G32</f>
        <v>0</v>
      </c>
      <c r="H35" s="20">
        <f>L35*H32</f>
        <v>0</v>
      </c>
      <c r="I35" s="20">
        <f t="shared" si="6"/>
        <v>0</v>
      </c>
      <c r="J35" s="20">
        <f t="shared" si="7"/>
        <v>0</v>
      </c>
      <c r="K35" s="20">
        <f t="shared" si="8"/>
        <v>0</v>
      </c>
      <c r="L35" s="23"/>
      <c r="M35" s="1"/>
    </row>
    <row r="36" spans="1:13">
      <c r="A36" s="1"/>
      <c r="B36" s="77"/>
      <c r="C36" s="77"/>
      <c r="D36" s="60" t="s">
        <v>310</v>
      </c>
      <c r="E36" s="60" t="s">
        <v>281</v>
      </c>
      <c r="F36" s="4"/>
      <c r="G36" s="20">
        <f>L36*G32</f>
        <v>0</v>
      </c>
      <c r="H36" s="20">
        <f>L36*H32</f>
        <v>0</v>
      </c>
      <c r="I36" s="20">
        <f t="shared" si="6"/>
        <v>0</v>
      </c>
      <c r="J36" s="20">
        <f t="shared" si="7"/>
        <v>0</v>
      </c>
      <c r="K36" s="20">
        <f t="shared" si="8"/>
        <v>0</v>
      </c>
      <c r="L36" s="23"/>
      <c r="M36" s="1"/>
    </row>
    <row r="37" spans="1:13">
      <c r="A37" s="1"/>
      <c r="B37" s="77"/>
      <c r="C37" s="77"/>
      <c r="D37" s="60" t="s">
        <v>311</v>
      </c>
      <c r="E37" s="60" t="s">
        <v>291</v>
      </c>
      <c r="F37" s="4"/>
      <c r="G37" s="20">
        <f>L37*G32</f>
        <v>0</v>
      </c>
      <c r="H37" s="20">
        <f>L37*H32</f>
        <v>0</v>
      </c>
      <c r="I37" s="20">
        <f t="shared" si="6"/>
        <v>0</v>
      </c>
      <c r="J37" s="20">
        <f t="shared" si="7"/>
        <v>0</v>
      </c>
      <c r="K37" s="20">
        <f t="shared" si="8"/>
        <v>0</v>
      </c>
      <c r="L37" s="23"/>
      <c r="M37" s="1"/>
    </row>
    <row r="38" spans="1:13">
      <c r="A38" s="1"/>
      <c r="B38" s="77"/>
      <c r="C38" s="77"/>
      <c r="D38" s="60" t="s">
        <v>312</v>
      </c>
      <c r="E38" s="60" t="s">
        <v>292</v>
      </c>
      <c r="F38" s="4"/>
      <c r="G38" s="20">
        <f>L38*G32</f>
        <v>0</v>
      </c>
      <c r="H38" s="20">
        <f>L38*H32</f>
        <v>0</v>
      </c>
      <c r="I38" s="20">
        <f t="shared" si="6"/>
        <v>0</v>
      </c>
      <c r="J38" s="20">
        <f t="shared" si="7"/>
        <v>0</v>
      </c>
      <c r="K38" s="20">
        <f t="shared" si="8"/>
        <v>0</v>
      </c>
      <c r="L38" s="23"/>
      <c r="M38" s="1"/>
    </row>
    <row r="39" spans="1:13" ht="18" customHeight="1">
      <c r="A39" s="1"/>
      <c r="B39" s="77"/>
      <c r="C39" s="77"/>
      <c r="D39" s="14"/>
      <c r="E39" s="14"/>
      <c r="F39" s="15" t="s">
        <v>15</v>
      </c>
      <c r="G39" s="16">
        <f>SUM(G33:G38)</f>
        <v>0</v>
      </c>
      <c r="H39" s="16">
        <f>SUM(H33:H38)</f>
        <v>0</v>
      </c>
      <c r="I39" s="16">
        <f>H39-((H39*5)/100)</f>
        <v>0</v>
      </c>
      <c r="J39" s="16">
        <f>H39-((H39*10)/100)</f>
        <v>0</v>
      </c>
      <c r="K39" s="16">
        <f>H39-((H39*15)/100)</f>
        <v>0</v>
      </c>
      <c r="L39" s="24">
        <f>SUM(L33:L38)</f>
        <v>0</v>
      </c>
      <c r="M39" s="1"/>
    </row>
    <row r="40" spans="1:13" ht="0.75" customHeight="1">
      <c r="A40" s="1"/>
      <c r="B40" s="27"/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</row>
    <row r="41" spans="1:13" ht="3.75" customHeight="1">
      <c r="B41" s="26"/>
      <c r="C41" s="12"/>
      <c r="D41" s="12"/>
      <c r="E41" s="12"/>
      <c r="F41" s="12"/>
      <c r="G41" s="12"/>
      <c r="H41" s="12"/>
      <c r="I41" s="12"/>
      <c r="J41" s="12"/>
      <c r="K41" s="12"/>
      <c r="L41" s="13"/>
    </row>
    <row r="42" spans="1:13" ht="0.75" customHeight="1">
      <c r="A42" s="1"/>
      <c r="B42" s="27"/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</row>
    <row r="43" spans="1:13" ht="18.75" customHeight="1">
      <c r="A43" s="1"/>
      <c r="B43" s="77"/>
      <c r="C43" s="77"/>
      <c r="D43" s="69" t="s">
        <v>313</v>
      </c>
      <c r="E43" s="69"/>
      <c r="F43" s="69"/>
      <c r="G43" s="71" t="s">
        <v>3</v>
      </c>
      <c r="H43" s="72"/>
      <c r="I43" s="72"/>
      <c r="J43" s="72"/>
      <c r="K43" s="73"/>
      <c r="L43" s="8" t="s">
        <v>7</v>
      </c>
      <c r="M43" s="1"/>
    </row>
    <row r="44" spans="1:13" ht="16.5" customHeight="1">
      <c r="A44" s="1"/>
      <c r="B44" s="77"/>
      <c r="C44" s="77"/>
      <c r="D44" s="70"/>
      <c r="E44" s="70"/>
      <c r="F44" s="70"/>
      <c r="G44" s="17" t="s">
        <v>2</v>
      </c>
      <c r="H44" s="17" t="s">
        <v>34</v>
      </c>
      <c r="I44" s="17" t="s">
        <v>13</v>
      </c>
      <c r="J44" s="17" t="s">
        <v>6</v>
      </c>
      <c r="K44" s="17" t="s">
        <v>14</v>
      </c>
      <c r="L44" s="9" t="s">
        <v>17</v>
      </c>
      <c r="M44" s="1"/>
    </row>
    <row r="45" spans="1:13">
      <c r="A45" s="1"/>
      <c r="B45" s="77"/>
      <c r="C45" s="77"/>
      <c r="D45" s="50" t="s">
        <v>12</v>
      </c>
      <c r="E45" s="50" t="s">
        <v>4</v>
      </c>
      <c r="F45" s="50"/>
      <c r="G45" s="52">
        <v>2000</v>
      </c>
      <c r="H45" s="52">
        <v>1350</v>
      </c>
      <c r="I45" s="52">
        <f t="shared" ref="I45:I51" si="9">H45-((H45*5)/100)</f>
        <v>1282.5</v>
      </c>
      <c r="J45" s="52">
        <f t="shared" ref="J45:J52" si="10">H45-((H45*10)/100)</f>
        <v>1215</v>
      </c>
      <c r="K45" s="52">
        <f t="shared" ref="K45:K52" si="11">H45-((H45*15)/100)</f>
        <v>1147.5</v>
      </c>
      <c r="L45" s="52"/>
      <c r="M45" s="1"/>
    </row>
    <row r="46" spans="1:13">
      <c r="A46" s="1"/>
      <c r="B46" s="77"/>
      <c r="C46" s="77"/>
      <c r="D46" s="60" t="s">
        <v>317</v>
      </c>
      <c r="E46" s="60" t="s">
        <v>278</v>
      </c>
      <c r="F46" s="4"/>
      <c r="G46" s="20">
        <f>G45*L46</f>
        <v>0</v>
      </c>
      <c r="H46" s="20">
        <f>H45*L46</f>
        <v>0</v>
      </c>
      <c r="I46" s="20">
        <f t="shared" si="9"/>
        <v>0</v>
      </c>
      <c r="J46" s="20">
        <f t="shared" si="10"/>
        <v>0</v>
      </c>
      <c r="K46" s="20">
        <f t="shared" si="11"/>
        <v>0</v>
      </c>
      <c r="L46" s="23"/>
      <c r="M46" s="1"/>
    </row>
    <row r="47" spans="1:13">
      <c r="A47" s="1"/>
      <c r="B47" s="77"/>
      <c r="C47" s="77"/>
      <c r="D47" s="60" t="s">
        <v>318</v>
      </c>
      <c r="E47" s="60" t="s">
        <v>279</v>
      </c>
      <c r="F47" s="4"/>
      <c r="G47" s="20">
        <f>L47*G45</f>
        <v>0</v>
      </c>
      <c r="H47" s="20">
        <f>L47*H45</f>
        <v>0</v>
      </c>
      <c r="I47" s="20">
        <f t="shared" si="9"/>
        <v>0</v>
      </c>
      <c r="J47" s="20">
        <f t="shared" si="10"/>
        <v>0</v>
      </c>
      <c r="K47" s="20">
        <f t="shared" si="11"/>
        <v>0</v>
      </c>
      <c r="L47" s="23"/>
      <c r="M47" s="1"/>
    </row>
    <row r="48" spans="1:13">
      <c r="A48" s="1"/>
      <c r="B48" s="77"/>
      <c r="C48" s="77"/>
      <c r="D48" s="60" t="s">
        <v>319</v>
      </c>
      <c r="E48" s="60" t="s">
        <v>280</v>
      </c>
      <c r="F48" s="4"/>
      <c r="G48" s="20">
        <f>L48*G45</f>
        <v>0</v>
      </c>
      <c r="H48" s="20">
        <f>L48*H45</f>
        <v>0</v>
      </c>
      <c r="I48" s="20">
        <f t="shared" si="9"/>
        <v>0</v>
      </c>
      <c r="J48" s="20">
        <f t="shared" si="10"/>
        <v>0</v>
      </c>
      <c r="K48" s="20">
        <f t="shared" si="11"/>
        <v>0</v>
      </c>
      <c r="L48" s="23"/>
      <c r="M48" s="1"/>
    </row>
    <row r="49" spans="1:13">
      <c r="A49" s="1"/>
      <c r="B49" s="77"/>
      <c r="C49" s="77"/>
      <c r="D49" s="60" t="s">
        <v>320</v>
      </c>
      <c r="E49" s="60" t="s">
        <v>281</v>
      </c>
      <c r="F49" s="4"/>
      <c r="G49" s="20">
        <f>L49*G45</f>
        <v>0</v>
      </c>
      <c r="H49" s="20">
        <f>L49*H45</f>
        <v>0</v>
      </c>
      <c r="I49" s="20">
        <f t="shared" si="9"/>
        <v>0</v>
      </c>
      <c r="J49" s="20">
        <f t="shared" si="10"/>
        <v>0</v>
      </c>
      <c r="K49" s="20">
        <f t="shared" si="11"/>
        <v>0</v>
      </c>
      <c r="L49" s="23"/>
      <c r="M49" s="1"/>
    </row>
    <row r="50" spans="1:13">
      <c r="A50" s="1"/>
      <c r="B50" s="77"/>
      <c r="C50" s="77"/>
      <c r="D50" s="60" t="s">
        <v>321</v>
      </c>
      <c r="E50" s="60" t="s">
        <v>291</v>
      </c>
      <c r="F50" s="4"/>
      <c r="G50" s="20">
        <f>L50*G45</f>
        <v>0</v>
      </c>
      <c r="H50" s="20">
        <f>L50*H45</f>
        <v>0</v>
      </c>
      <c r="I50" s="20">
        <f t="shared" si="9"/>
        <v>0</v>
      </c>
      <c r="J50" s="20">
        <f t="shared" si="10"/>
        <v>0</v>
      </c>
      <c r="K50" s="20">
        <f t="shared" si="11"/>
        <v>0</v>
      </c>
      <c r="L50" s="23"/>
      <c r="M50" s="1"/>
    </row>
    <row r="51" spans="1:13" ht="18" customHeight="1">
      <c r="A51" s="1"/>
      <c r="B51" s="77"/>
      <c r="C51" s="77"/>
      <c r="D51" s="60" t="s">
        <v>322</v>
      </c>
      <c r="E51" s="60" t="s">
        <v>292</v>
      </c>
      <c r="F51" s="4"/>
      <c r="G51" s="20">
        <f>L51*G45</f>
        <v>0</v>
      </c>
      <c r="H51" s="20">
        <f>L51*H45</f>
        <v>0</v>
      </c>
      <c r="I51" s="20">
        <f t="shared" si="9"/>
        <v>0</v>
      </c>
      <c r="J51" s="20">
        <f t="shared" si="10"/>
        <v>0</v>
      </c>
      <c r="K51" s="20">
        <f t="shared" si="11"/>
        <v>0</v>
      </c>
      <c r="L51" s="23"/>
      <c r="M51" s="1"/>
    </row>
    <row r="52" spans="1:13">
      <c r="A52" s="1"/>
      <c r="B52" s="77"/>
      <c r="C52" s="77"/>
      <c r="D52" s="14"/>
      <c r="E52" s="14"/>
      <c r="F52" s="15" t="s">
        <v>15</v>
      </c>
      <c r="G52" s="16">
        <f>SUM(G46:G51)</f>
        <v>0</v>
      </c>
      <c r="H52" s="16">
        <f>SUM(H46:H51)</f>
        <v>0</v>
      </c>
      <c r="I52" s="16">
        <f>H52-((H52*5)/100)</f>
        <v>0</v>
      </c>
      <c r="J52" s="16">
        <f t="shared" si="10"/>
        <v>0</v>
      </c>
      <c r="K52" s="16">
        <f t="shared" si="11"/>
        <v>0</v>
      </c>
      <c r="L52" s="24">
        <f>SUM(L46:L51)</f>
        <v>0</v>
      </c>
      <c r="M52" s="1"/>
    </row>
    <row r="53" spans="1:13" ht="0.75" customHeight="1">
      <c r="A53" s="1"/>
      <c r="B53" s="27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</row>
    <row r="54" spans="1:13" ht="3.75" customHeight="1">
      <c r="B54" s="26"/>
      <c r="C54" s="12"/>
      <c r="D54" s="12"/>
      <c r="E54" s="12"/>
      <c r="F54" s="12"/>
      <c r="G54" s="12"/>
      <c r="H54" s="12"/>
      <c r="I54" s="12"/>
      <c r="J54" s="12"/>
      <c r="K54" s="12"/>
      <c r="L54" s="13"/>
    </row>
    <row r="55" spans="1:13" ht="0.75" customHeight="1">
      <c r="A55" s="1"/>
      <c r="B55" s="27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</row>
    <row r="56" spans="1:13" ht="18.75" customHeight="1">
      <c r="A56" s="1"/>
      <c r="B56" s="77"/>
      <c r="C56" s="77"/>
      <c r="D56" s="69" t="s">
        <v>314</v>
      </c>
      <c r="E56" s="69"/>
      <c r="F56" s="69"/>
      <c r="G56" s="71" t="s">
        <v>3</v>
      </c>
      <c r="H56" s="72"/>
      <c r="I56" s="72"/>
      <c r="J56" s="72"/>
      <c r="K56" s="73"/>
      <c r="L56" s="8" t="s">
        <v>7</v>
      </c>
      <c r="M56" s="1"/>
    </row>
    <row r="57" spans="1:13" ht="16.5" customHeight="1">
      <c r="A57" s="1"/>
      <c r="B57" s="77"/>
      <c r="C57" s="77"/>
      <c r="D57" s="70"/>
      <c r="E57" s="70"/>
      <c r="F57" s="70"/>
      <c r="G57" s="17" t="s">
        <v>2</v>
      </c>
      <c r="H57" s="17" t="s">
        <v>34</v>
      </c>
      <c r="I57" s="17" t="s">
        <v>13</v>
      </c>
      <c r="J57" s="17" t="s">
        <v>6</v>
      </c>
      <c r="K57" s="17" t="s">
        <v>14</v>
      </c>
      <c r="L57" s="9" t="s">
        <v>17</v>
      </c>
      <c r="M57" s="1"/>
    </row>
    <row r="58" spans="1:13">
      <c r="A58" s="1"/>
      <c r="B58" s="77"/>
      <c r="C58" s="77"/>
      <c r="D58" s="50" t="s">
        <v>12</v>
      </c>
      <c r="E58" s="50" t="s">
        <v>4</v>
      </c>
      <c r="F58" s="50"/>
      <c r="G58" s="52">
        <v>2000</v>
      </c>
      <c r="H58" s="52">
        <v>1350</v>
      </c>
      <c r="I58" s="52">
        <f t="shared" ref="I58:I65" si="12">H58-((H58*5)/100)</f>
        <v>1282.5</v>
      </c>
      <c r="J58" s="52">
        <f t="shared" ref="J58:J65" si="13">H58-((H58*10)/100)</f>
        <v>1215</v>
      </c>
      <c r="K58" s="52">
        <f t="shared" ref="K58:K65" si="14">H58-((H58*15)/100)</f>
        <v>1147.5</v>
      </c>
      <c r="L58" s="52"/>
      <c r="M58" s="1"/>
    </row>
    <row r="59" spans="1:13">
      <c r="A59" s="1"/>
      <c r="B59" s="77"/>
      <c r="C59" s="77"/>
      <c r="D59" s="60" t="s">
        <v>323</v>
      </c>
      <c r="E59" s="60" t="s">
        <v>278</v>
      </c>
      <c r="F59" s="4"/>
      <c r="G59" s="20">
        <f>G58*L59</f>
        <v>0</v>
      </c>
      <c r="H59" s="20">
        <f>H58*L59</f>
        <v>0</v>
      </c>
      <c r="I59" s="20">
        <f t="shared" si="12"/>
        <v>0</v>
      </c>
      <c r="J59" s="20">
        <f t="shared" si="13"/>
        <v>0</v>
      </c>
      <c r="K59" s="20">
        <f t="shared" si="14"/>
        <v>0</v>
      </c>
      <c r="L59" s="23"/>
      <c r="M59" s="1"/>
    </row>
    <row r="60" spans="1:13">
      <c r="A60" s="1"/>
      <c r="B60" s="77"/>
      <c r="C60" s="77"/>
      <c r="D60" s="60" t="s">
        <v>324</v>
      </c>
      <c r="E60" s="60" t="s">
        <v>279</v>
      </c>
      <c r="F60" s="4"/>
      <c r="G60" s="20">
        <f>L60*G58</f>
        <v>0</v>
      </c>
      <c r="H60" s="20">
        <f>L60*H58</f>
        <v>0</v>
      </c>
      <c r="I60" s="20">
        <f t="shared" si="12"/>
        <v>0</v>
      </c>
      <c r="J60" s="20">
        <f t="shared" si="13"/>
        <v>0</v>
      </c>
      <c r="K60" s="20">
        <f t="shared" si="14"/>
        <v>0</v>
      </c>
      <c r="L60" s="23"/>
      <c r="M60" s="1"/>
    </row>
    <row r="61" spans="1:13">
      <c r="A61" s="1"/>
      <c r="B61" s="77"/>
      <c r="C61" s="77"/>
      <c r="D61" s="60" t="s">
        <v>325</v>
      </c>
      <c r="E61" s="60" t="s">
        <v>280</v>
      </c>
      <c r="F61" s="4"/>
      <c r="G61" s="20">
        <f>L61*G58</f>
        <v>0</v>
      </c>
      <c r="H61" s="20">
        <f>L61*H58</f>
        <v>0</v>
      </c>
      <c r="I61" s="20">
        <f t="shared" si="12"/>
        <v>0</v>
      </c>
      <c r="J61" s="20">
        <f t="shared" si="13"/>
        <v>0</v>
      </c>
      <c r="K61" s="20">
        <f t="shared" si="14"/>
        <v>0</v>
      </c>
      <c r="L61" s="23"/>
      <c r="M61" s="1"/>
    </row>
    <row r="62" spans="1:13">
      <c r="A62" s="1"/>
      <c r="B62" s="77"/>
      <c r="C62" s="77"/>
      <c r="D62" s="60" t="s">
        <v>326</v>
      </c>
      <c r="E62" s="60" t="s">
        <v>281</v>
      </c>
      <c r="F62" s="4"/>
      <c r="G62" s="20">
        <f>L62*G58</f>
        <v>0</v>
      </c>
      <c r="H62" s="20">
        <f>L62*H58</f>
        <v>0</v>
      </c>
      <c r="I62" s="20">
        <f t="shared" si="12"/>
        <v>0</v>
      </c>
      <c r="J62" s="20">
        <f t="shared" si="13"/>
        <v>0</v>
      </c>
      <c r="K62" s="20">
        <f t="shared" si="14"/>
        <v>0</v>
      </c>
      <c r="L62" s="23"/>
      <c r="M62" s="1"/>
    </row>
    <row r="63" spans="1:13">
      <c r="A63" s="1"/>
      <c r="B63" s="77"/>
      <c r="C63" s="77"/>
      <c r="D63" s="60" t="s">
        <v>327</v>
      </c>
      <c r="E63" s="60" t="s">
        <v>291</v>
      </c>
      <c r="F63" s="4"/>
      <c r="G63" s="20">
        <f>L63*G58</f>
        <v>0</v>
      </c>
      <c r="H63" s="20">
        <f>L63*H58</f>
        <v>0</v>
      </c>
      <c r="I63" s="20">
        <f t="shared" si="12"/>
        <v>0</v>
      </c>
      <c r="J63" s="20">
        <f t="shared" si="13"/>
        <v>0</v>
      </c>
      <c r="K63" s="20">
        <f t="shared" si="14"/>
        <v>0</v>
      </c>
      <c r="L63" s="23"/>
      <c r="M63" s="1"/>
    </row>
    <row r="64" spans="1:13" ht="18" customHeight="1">
      <c r="A64" s="1"/>
      <c r="B64" s="77"/>
      <c r="C64" s="77"/>
      <c r="D64" s="60" t="s">
        <v>328</v>
      </c>
      <c r="E64" s="60" t="s">
        <v>292</v>
      </c>
      <c r="F64" s="4"/>
      <c r="G64" s="20">
        <f>L64*G58</f>
        <v>0</v>
      </c>
      <c r="H64" s="20">
        <f>L64*H58</f>
        <v>0</v>
      </c>
      <c r="I64" s="20">
        <f t="shared" si="12"/>
        <v>0</v>
      </c>
      <c r="J64" s="20">
        <f t="shared" si="13"/>
        <v>0</v>
      </c>
      <c r="K64" s="20">
        <f t="shared" si="14"/>
        <v>0</v>
      </c>
      <c r="L64" s="23"/>
      <c r="M64" s="1"/>
    </row>
    <row r="65" spans="1:13">
      <c r="A65" s="1"/>
      <c r="B65" s="77"/>
      <c r="C65" s="77"/>
      <c r="D65" s="14"/>
      <c r="E65" s="14"/>
      <c r="F65" s="15" t="s">
        <v>15</v>
      </c>
      <c r="G65" s="16">
        <f>SUM(G59:G64)</f>
        <v>0</v>
      </c>
      <c r="H65" s="16">
        <f>SUM(H59:H64)</f>
        <v>0</v>
      </c>
      <c r="I65" s="16">
        <f t="shared" si="12"/>
        <v>0</v>
      </c>
      <c r="J65" s="16">
        <f t="shared" si="13"/>
        <v>0</v>
      </c>
      <c r="K65" s="16">
        <f t="shared" si="14"/>
        <v>0</v>
      </c>
      <c r="L65" s="24">
        <f>SUM(L59:L64)</f>
        <v>0</v>
      </c>
      <c r="M65" s="1"/>
    </row>
    <row r="66" spans="1:13" ht="0.75" customHeight="1">
      <c r="A66" s="1"/>
      <c r="B66" s="27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</row>
    <row r="67" spans="1:13" ht="3.75" customHeight="1">
      <c r="B67" s="26"/>
      <c r="C67" s="12"/>
      <c r="D67" s="12"/>
      <c r="E67" s="12"/>
      <c r="F67" s="12"/>
      <c r="G67" s="12"/>
      <c r="H67" s="12"/>
      <c r="I67" s="12"/>
      <c r="J67" s="12"/>
      <c r="K67" s="12"/>
      <c r="L67" s="13"/>
    </row>
    <row r="68" spans="1:13" ht="0.75" customHeight="1">
      <c r="A68" s="1"/>
      <c r="B68" s="27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</row>
    <row r="69" spans="1:13" ht="18.75" customHeight="1">
      <c r="A69" s="1"/>
      <c r="B69" s="77"/>
      <c r="C69" s="77"/>
      <c r="D69" s="69" t="s">
        <v>330</v>
      </c>
      <c r="E69" s="69"/>
      <c r="F69" s="69"/>
      <c r="G69" s="71" t="s">
        <v>3</v>
      </c>
      <c r="H69" s="72"/>
      <c r="I69" s="72"/>
      <c r="J69" s="72"/>
      <c r="K69" s="73"/>
      <c r="L69" s="8" t="s">
        <v>7</v>
      </c>
      <c r="M69" s="1"/>
    </row>
    <row r="70" spans="1:13" ht="16.5" customHeight="1">
      <c r="A70" s="1"/>
      <c r="B70" s="77"/>
      <c r="C70" s="77"/>
      <c r="D70" s="70"/>
      <c r="E70" s="70"/>
      <c r="F70" s="70"/>
      <c r="G70" s="17" t="s">
        <v>2</v>
      </c>
      <c r="H70" s="17" t="s">
        <v>34</v>
      </c>
      <c r="I70" s="17" t="s">
        <v>13</v>
      </c>
      <c r="J70" s="17" t="s">
        <v>6</v>
      </c>
      <c r="K70" s="17" t="s">
        <v>14</v>
      </c>
      <c r="L70" s="9" t="s">
        <v>17</v>
      </c>
      <c r="M70" s="1"/>
    </row>
    <row r="71" spans="1:13">
      <c r="A71" s="1"/>
      <c r="B71" s="77"/>
      <c r="C71" s="77"/>
      <c r="D71" s="50" t="s">
        <v>12</v>
      </c>
      <c r="E71" s="50" t="s">
        <v>4</v>
      </c>
      <c r="F71" s="50"/>
      <c r="G71" s="52">
        <v>1950</v>
      </c>
      <c r="H71" s="52">
        <v>1300</v>
      </c>
      <c r="I71" s="52">
        <f t="shared" ref="I71:I76" si="15">H71-((H71*5)/100)</f>
        <v>1235</v>
      </c>
      <c r="J71" s="52">
        <f t="shared" ref="J71:J76" si="16">H71-((H71*10)/100)</f>
        <v>1170</v>
      </c>
      <c r="K71" s="52">
        <f t="shared" ref="K71:K76" si="17">H71-((H71*15)/100)</f>
        <v>1105</v>
      </c>
      <c r="L71" s="52"/>
      <c r="M71" s="1"/>
    </row>
    <row r="72" spans="1:13">
      <c r="A72" s="1"/>
      <c r="B72" s="77"/>
      <c r="C72" s="77"/>
      <c r="D72" s="60" t="s">
        <v>338</v>
      </c>
      <c r="E72" s="60" t="s">
        <v>329</v>
      </c>
      <c r="F72" s="4"/>
      <c r="G72" s="20">
        <f>G71*L72</f>
        <v>0</v>
      </c>
      <c r="H72" s="20">
        <f>H71*L72</f>
        <v>0</v>
      </c>
      <c r="I72" s="20">
        <f t="shared" si="15"/>
        <v>0</v>
      </c>
      <c r="J72" s="20">
        <f t="shared" si="16"/>
        <v>0</v>
      </c>
      <c r="K72" s="20">
        <f t="shared" si="17"/>
        <v>0</v>
      </c>
      <c r="L72" s="23"/>
      <c r="M72" s="1"/>
    </row>
    <row r="73" spans="1:13">
      <c r="A73" s="1"/>
      <c r="B73" s="77"/>
      <c r="C73" s="77"/>
      <c r="D73" s="60" t="s">
        <v>339</v>
      </c>
      <c r="E73" s="60" t="s">
        <v>278</v>
      </c>
      <c r="F73" s="4"/>
      <c r="G73" s="20">
        <f>L73*G71</f>
        <v>0</v>
      </c>
      <c r="H73" s="20">
        <f>L73*H71</f>
        <v>0</v>
      </c>
      <c r="I73" s="20">
        <f t="shared" si="15"/>
        <v>0</v>
      </c>
      <c r="J73" s="20">
        <f t="shared" si="16"/>
        <v>0</v>
      </c>
      <c r="K73" s="20">
        <f t="shared" si="17"/>
        <v>0</v>
      </c>
      <c r="L73" s="23"/>
      <c r="M73" s="1"/>
    </row>
    <row r="74" spans="1:13">
      <c r="A74" s="1"/>
      <c r="B74" s="77"/>
      <c r="C74" s="77"/>
      <c r="D74" s="60" t="s">
        <v>340</v>
      </c>
      <c r="E74" s="60" t="s">
        <v>279</v>
      </c>
      <c r="F74" s="4"/>
      <c r="G74" s="20">
        <f>L74*G71</f>
        <v>0</v>
      </c>
      <c r="H74" s="20">
        <f>L74*H71</f>
        <v>0</v>
      </c>
      <c r="I74" s="20">
        <f t="shared" si="15"/>
        <v>0</v>
      </c>
      <c r="J74" s="20">
        <f t="shared" si="16"/>
        <v>0</v>
      </c>
      <c r="K74" s="20">
        <f t="shared" si="17"/>
        <v>0</v>
      </c>
      <c r="L74" s="23"/>
      <c r="M74" s="1"/>
    </row>
    <row r="75" spans="1:13">
      <c r="A75" s="1"/>
      <c r="B75" s="77"/>
      <c r="C75" s="77"/>
      <c r="D75" s="60" t="s">
        <v>341</v>
      </c>
      <c r="E75" s="60" t="s">
        <v>281</v>
      </c>
      <c r="F75" s="4"/>
      <c r="G75" s="20">
        <f>L75*G71</f>
        <v>0</v>
      </c>
      <c r="H75" s="20">
        <f>L75*H71</f>
        <v>0</v>
      </c>
      <c r="I75" s="20">
        <f t="shared" si="15"/>
        <v>0</v>
      </c>
      <c r="J75" s="20">
        <f t="shared" si="16"/>
        <v>0</v>
      </c>
      <c r="K75" s="20">
        <f t="shared" si="17"/>
        <v>0</v>
      </c>
      <c r="L75" s="23"/>
      <c r="M75" s="1"/>
    </row>
    <row r="76" spans="1:13" ht="18" customHeight="1">
      <c r="A76" s="1"/>
      <c r="B76" s="77"/>
      <c r="C76" s="77"/>
      <c r="D76" s="14"/>
      <c r="E76" s="14"/>
      <c r="F76" s="15" t="s">
        <v>15</v>
      </c>
      <c r="G76" s="16">
        <f>SUM(G72:G75)</f>
        <v>0</v>
      </c>
      <c r="H76" s="16">
        <f>SUM(H72:H75)</f>
        <v>0</v>
      </c>
      <c r="I76" s="16">
        <f t="shared" si="15"/>
        <v>0</v>
      </c>
      <c r="J76" s="16">
        <f t="shared" si="16"/>
        <v>0</v>
      </c>
      <c r="K76" s="16">
        <f t="shared" si="17"/>
        <v>0</v>
      </c>
      <c r="L76" s="24">
        <f>SUM(L72:L75)</f>
        <v>0</v>
      </c>
      <c r="M76" s="1"/>
    </row>
    <row r="77" spans="1:13">
      <c r="A77" s="1"/>
      <c r="B77" s="77"/>
      <c r="C77" s="77"/>
      <c r="D77" s="7"/>
      <c r="E77" s="7"/>
      <c r="F77" s="7"/>
      <c r="G77" s="7"/>
      <c r="H77" s="7"/>
      <c r="I77" s="7"/>
      <c r="J77" s="7"/>
      <c r="K77" s="7"/>
      <c r="L77" s="7"/>
      <c r="M77" s="1"/>
    </row>
    <row r="78" spans="1:13" ht="0.75" customHeight="1">
      <c r="A78" s="1"/>
      <c r="B78" s="27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</row>
    <row r="79" spans="1:13" ht="3.75" customHeight="1">
      <c r="B79" s="26"/>
      <c r="C79" s="12"/>
      <c r="D79" s="12"/>
      <c r="E79" s="12"/>
      <c r="F79" s="12"/>
      <c r="G79" s="12"/>
      <c r="H79" s="12"/>
      <c r="I79" s="12"/>
      <c r="J79" s="12"/>
      <c r="K79" s="12"/>
      <c r="L79" s="13"/>
    </row>
    <row r="80" spans="1:13" ht="0.75" customHeight="1">
      <c r="A80" s="1"/>
      <c r="B80" s="27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</row>
    <row r="81" spans="1:13" ht="18.75" customHeight="1">
      <c r="A81" s="1"/>
      <c r="B81" s="77"/>
      <c r="C81" s="77"/>
      <c r="D81" s="69" t="s">
        <v>272</v>
      </c>
      <c r="E81" s="69"/>
      <c r="F81" s="69"/>
      <c r="G81" s="71" t="s">
        <v>3</v>
      </c>
      <c r="H81" s="72"/>
      <c r="I81" s="72"/>
      <c r="J81" s="72"/>
      <c r="K81" s="73"/>
      <c r="L81" s="8" t="s">
        <v>7</v>
      </c>
      <c r="M81" s="1"/>
    </row>
    <row r="82" spans="1:13" ht="16.5" customHeight="1">
      <c r="A82" s="1"/>
      <c r="B82" s="77"/>
      <c r="C82" s="77"/>
      <c r="D82" s="70"/>
      <c r="E82" s="70"/>
      <c r="F82" s="70"/>
      <c r="G82" s="17" t="s">
        <v>2</v>
      </c>
      <c r="H82" s="17" t="s">
        <v>34</v>
      </c>
      <c r="I82" s="17" t="s">
        <v>13</v>
      </c>
      <c r="J82" s="17" t="s">
        <v>6</v>
      </c>
      <c r="K82" s="17" t="s">
        <v>14</v>
      </c>
      <c r="L82" s="9" t="s">
        <v>17</v>
      </c>
      <c r="M82" s="1"/>
    </row>
    <row r="83" spans="1:13">
      <c r="A83" s="1"/>
      <c r="B83" s="77"/>
      <c r="C83" s="77"/>
      <c r="D83" s="50" t="s">
        <v>12</v>
      </c>
      <c r="E83" s="50" t="s">
        <v>4</v>
      </c>
      <c r="F83" s="50"/>
      <c r="G83" s="52">
        <v>2000</v>
      </c>
      <c r="H83" s="52">
        <v>1350</v>
      </c>
      <c r="I83" s="52">
        <f t="shared" ref="I83:I88" si="18">H83-((H83*5)/100)</f>
        <v>1282.5</v>
      </c>
      <c r="J83" s="52">
        <f t="shared" ref="J83:J88" si="19">H83-((H83*10)/100)</f>
        <v>1215</v>
      </c>
      <c r="K83" s="52">
        <f t="shared" ref="K83:K88" si="20">H83-((H83*15)/100)</f>
        <v>1147.5</v>
      </c>
      <c r="L83" s="52"/>
      <c r="M83" s="1"/>
    </row>
    <row r="84" spans="1:13">
      <c r="A84" s="1"/>
      <c r="B84" s="77"/>
      <c r="C84" s="77"/>
      <c r="D84" s="60" t="s">
        <v>275</v>
      </c>
      <c r="E84" s="60" t="s">
        <v>278</v>
      </c>
      <c r="F84" s="4"/>
      <c r="G84" s="20">
        <f>G83*L84</f>
        <v>0</v>
      </c>
      <c r="H84" s="20">
        <f>H83*L84</f>
        <v>0</v>
      </c>
      <c r="I84" s="20">
        <f t="shared" si="18"/>
        <v>0</v>
      </c>
      <c r="J84" s="20">
        <f t="shared" si="19"/>
        <v>0</v>
      </c>
      <c r="K84" s="20">
        <f t="shared" si="20"/>
        <v>0</v>
      </c>
      <c r="L84" s="23"/>
      <c r="M84" s="1"/>
    </row>
    <row r="85" spans="1:13">
      <c r="A85" s="1"/>
      <c r="B85" s="77"/>
      <c r="C85" s="77"/>
      <c r="D85" s="60" t="s">
        <v>276</v>
      </c>
      <c r="E85" s="60" t="s">
        <v>279</v>
      </c>
      <c r="F85" s="4"/>
      <c r="G85" s="20">
        <f>L85*G83</f>
        <v>0</v>
      </c>
      <c r="H85" s="20">
        <f>L85*H83</f>
        <v>0</v>
      </c>
      <c r="I85" s="20">
        <f t="shared" si="18"/>
        <v>0</v>
      </c>
      <c r="J85" s="20">
        <f t="shared" si="19"/>
        <v>0</v>
      </c>
      <c r="K85" s="20">
        <f t="shared" si="20"/>
        <v>0</v>
      </c>
      <c r="L85" s="23"/>
      <c r="M85" s="1"/>
    </row>
    <row r="86" spans="1:13">
      <c r="A86" s="1"/>
      <c r="B86" s="77"/>
      <c r="C86" s="77"/>
      <c r="D86" s="60" t="s">
        <v>277</v>
      </c>
      <c r="E86" s="60" t="s">
        <v>280</v>
      </c>
      <c r="F86" s="4"/>
      <c r="G86" s="20">
        <f>L86*G83</f>
        <v>0</v>
      </c>
      <c r="H86" s="20">
        <f>L86*H83</f>
        <v>0</v>
      </c>
      <c r="I86" s="20">
        <f t="shared" si="18"/>
        <v>0</v>
      </c>
      <c r="J86" s="20">
        <f t="shared" si="19"/>
        <v>0</v>
      </c>
      <c r="K86" s="20">
        <f t="shared" si="20"/>
        <v>0</v>
      </c>
      <c r="L86" s="23"/>
      <c r="M86" s="1"/>
    </row>
    <row r="87" spans="1:13">
      <c r="A87" s="1"/>
      <c r="B87" s="77"/>
      <c r="C87" s="77"/>
      <c r="D87" s="60" t="s">
        <v>282</v>
      </c>
      <c r="E87" s="60" t="s">
        <v>281</v>
      </c>
      <c r="F87" s="4"/>
      <c r="G87" s="20">
        <f>L87*G83</f>
        <v>0</v>
      </c>
      <c r="H87" s="20">
        <f>L87*H83</f>
        <v>0</v>
      </c>
      <c r="I87" s="20">
        <f t="shared" si="18"/>
        <v>0</v>
      </c>
      <c r="J87" s="20">
        <f t="shared" si="19"/>
        <v>0</v>
      </c>
      <c r="K87" s="20">
        <f t="shared" si="20"/>
        <v>0</v>
      </c>
      <c r="L87" s="23"/>
      <c r="M87" s="1"/>
    </row>
    <row r="88" spans="1:13" ht="18" customHeight="1">
      <c r="A88" s="1"/>
      <c r="B88" s="77"/>
      <c r="C88" s="77"/>
      <c r="D88" s="14"/>
      <c r="E88" s="14"/>
      <c r="F88" s="15" t="s">
        <v>15</v>
      </c>
      <c r="G88" s="16">
        <f>SUM(G84:G87)</f>
        <v>0</v>
      </c>
      <c r="H88" s="16">
        <f>SUM(H84:H87)</f>
        <v>0</v>
      </c>
      <c r="I88" s="16">
        <f t="shared" si="18"/>
        <v>0</v>
      </c>
      <c r="J88" s="16">
        <f t="shared" si="19"/>
        <v>0</v>
      </c>
      <c r="K88" s="16">
        <f t="shared" si="20"/>
        <v>0</v>
      </c>
      <c r="L88" s="24">
        <f>SUM(L84:L87)</f>
        <v>0</v>
      </c>
      <c r="M88" s="1"/>
    </row>
    <row r="89" spans="1:13">
      <c r="A89" s="1"/>
      <c r="B89" s="77"/>
      <c r="C89" s="77"/>
      <c r="D89" s="7"/>
      <c r="E89" s="7"/>
      <c r="F89" s="7"/>
      <c r="G89" s="7"/>
      <c r="H89" s="7"/>
      <c r="I89" s="7"/>
      <c r="J89" s="7"/>
      <c r="K89" s="7"/>
      <c r="L89" s="7"/>
      <c r="M89" s="1"/>
    </row>
    <row r="90" spans="1:13" ht="0.75" customHeight="1">
      <c r="A90" s="1"/>
      <c r="B90" s="27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</row>
    <row r="91" spans="1:13" ht="3.75" customHeight="1">
      <c r="B91" s="26"/>
      <c r="C91" s="12"/>
      <c r="D91" s="12"/>
      <c r="E91" s="12"/>
      <c r="F91" s="12"/>
      <c r="G91" s="12"/>
      <c r="H91" s="12"/>
      <c r="I91" s="12"/>
      <c r="J91" s="12"/>
      <c r="K91" s="12"/>
      <c r="L91" s="13"/>
    </row>
    <row r="92" spans="1:13" ht="0.75" customHeight="1">
      <c r="A92" s="1"/>
      <c r="B92" s="27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</row>
    <row r="93" spans="1:13" ht="18.75" customHeight="1">
      <c r="A93" s="1"/>
      <c r="B93" s="77"/>
      <c r="C93" s="77"/>
      <c r="D93" s="69" t="s">
        <v>273</v>
      </c>
      <c r="E93" s="69"/>
      <c r="F93" s="69"/>
      <c r="G93" s="71" t="s">
        <v>3</v>
      </c>
      <c r="H93" s="72"/>
      <c r="I93" s="72"/>
      <c r="J93" s="72"/>
      <c r="K93" s="73"/>
      <c r="L93" s="8" t="s">
        <v>7</v>
      </c>
      <c r="M93" s="1"/>
    </row>
    <row r="94" spans="1:13" ht="16.5" customHeight="1">
      <c r="A94" s="1"/>
      <c r="B94" s="77"/>
      <c r="C94" s="77"/>
      <c r="D94" s="70"/>
      <c r="E94" s="70"/>
      <c r="F94" s="70"/>
      <c r="G94" s="17" t="s">
        <v>2</v>
      </c>
      <c r="H94" s="17" t="s">
        <v>34</v>
      </c>
      <c r="I94" s="17" t="s">
        <v>13</v>
      </c>
      <c r="J94" s="17" t="s">
        <v>6</v>
      </c>
      <c r="K94" s="17" t="s">
        <v>14</v>
      </c>
      <c r="L94" s="9" t="s">
        <v>17</v>
      </c>
      <c r="M94" s="1"/>
    </row>
    <row r="95" spans="1:13">
      <c r="A95" s="1"/>
      <c r="B95" s="77"/>
      <c r="C95" s="77"/>
      <c r="D95" s="50" t="s">
        <v>12</v>
      </c>
      <c r="E95" s="50" t="s">
        <v>4</v>
      </c>
      <c r="F95" s="50"/>
      <c r="G95" s="52">
        <v>2000</v>
      </c>
      <c r="H95" s="52">
        <v>1350</v>
      </c>
      <c r="I95" s="52">
        <f t="shared" ref="I95:I100" si="21">H95-((H95*5)/100)</f>
        <v>1282.5</v>
      </c>
      <c r="J95" s="52">
        <f t="shared" ref="J95:J100" si="22">H95-((H95*10)/100)</f>
        <v>1215</v>
      </c>
      <c r="K95" s="52">
        <f t="shared" ref="K95:K100" si="23">H95-((H95*15)/100)</f>
        <v>1147.5</v>
      </c>
      <c r="L95" s="52"/>
      <c r="M95" s="1"/>
    </row>
    <row r="96" spans="1:13">
      <c r="A96" s="1"/>
      <c r="B96" s="77"/>
      <c r="C96" s="77"/>
      <c r="D96" s="60" t="s">
        <v>283</v>
      </c>
      <c r="E96" s="60" t="s">
        <v>278</v>
      </c>
      <c r="F96" s="4"/>
      <c r="G96" s="20">
        <f>G95*L96</f>
        <v>0</v>
      </c>
      <c r="H96" s="20">
        <f>H95*L96</f>
        <v>0</v>
      </c>
      <c r="I96" s="20">
        <f t="shared" si="21"/>
        <v>0</v>
      </c>
      <c r="J96" s="20">
        <f t="shared" si="22"/>
        <v>0</v>
      </c>
      <c r="K96" s="20">
        <f t="shared" si="23"/>
        <v>0</v>
      </c>
      <c r="L96" s="23"/>
      <c r="M96" s="1"/>
    </row>
    <row r="97" spans="1:13">
      <c r="A97" s="1"/>
      <c r="B97" s="77"/>
      <c r="C97" s="77"/>
      <c r="D97" s="60" t="s">
        <v>284</v>
      </c>
      <c r="E97" s="60" t="s">
        <v>279</v>
      </c>
      <c r="F97" s="4"/>
      <c r="G97" s="20">
        <f>L97*G95</f>
        <v>0</v>
      </c>
      <c r="H97" s="20">
        <f>L97*H95</f>
        <v>0</v>
      </c>
      <c r="I97" s="20">
        <f t="shared" si="21"/>
        <v>0</v>
      </c>
      <c r="J97" s="20">
        <f t="shared" si="22"/>
        <v>0</v>
      </c>
      <c r="K97" s="20">
        <f t="shared" si="23"/>
        <v>0</v>
      </c>
      <c r="L97" s="23"/>
      <c r="M97" s="1"/>
    </row>
    <row r="98" spans="1:13">
      <c r="A98" s="1"/>
      <c r="B98" s="77"/>
      <c r="C98" s="77"/>
      <c r="D98" s="60" t="s">
        <v>285</v>
      </c>
      <c r="E98" s="60" t="s">
        <v>280</v>
      </c>
      <c r="F98" s="4"/>
      <c r="G98" s="20">
        <f>L98*G95</f>
        <v>0</v>
      </c>
      <c r="H98" s="20">
        <f>L98*H95</f>
        <v>0</v>
      </c>
      <c r="I98" s="20">
        <f t="shared" si="21"/>
        <v>0</v>
      </c>
      <c r="J98" s="20">
        <f t="shared" si="22"/>
        <v>0</v>
      </c>
      <c r="K98" s="20">
        <f t="shared" si="23"/>
        <v>0</v>
      </c>
      <c r="L98" s="23"/>
      <c r="M98" s="1"/>
    </row>
    <row r="99" spans="1:13">
      <c r="A99" s="1"/>
      <c r="B99" s="77"/>
      <c r="C99" s="77"/>
      <c r="D99" s="60" t="s">
        <v>286</v>
      </c>
      <c r="E99" s="60" t="s">
        <v>281</v>
      </c>
      <c r="F99" s="4"/>
      <c r="G99" s="20">
        <f>L99*G95</f>
        <v>0</v>
      </c>
      <c r="H99" s="20">
        <f>L99*H95</f>
        <v>0</v>
      </c>
      <c r="I99" s="20">
        <f t="shared" si="21"/>
        <v>0</v>
      </c>
      <c r="J99" s="20">
        <f t="shared" si="22"/>
        <v>0</v>
      </c>
      <c r="K99" s="20">
        <f t="shared" si="23"/>
        <v>0</v>
      </c>
      <c r="L99" s="23"/>
      <c r="M99" s="1"/>
    </row>
    <row r="100" spans="1:13" ht="18" customHeight="1">
      <c r="A100" s="1"/>
      <c r="B100" s="77"/>
      <c r="C100" s="77"/>
      <c r="D100" s="14"/>
      <c r="E100" s="14"/>
      <c r="F100" s="15" t="s">
        <v>15</v>
      </c>
      <c r="G100" s="16">
        <f>SUM(G96:G99)</f>
        <v>0</v>
      </c>
      <c r="H100" s="16">
        <f>SUM(H96:H99)</f>
        <v>0</v>
      </c>
      <c r="I100" s="16">
        <f t="shared" si="21"/>
        <v>0</v>
      </c>
      <c r="J100" s="16">
        <f t="shared" si="22"/>
        <v>0</v>
      </c>
      <c r="K100" s="16">
        <f t="shared" si="23"/>
        <v>0</v>
      </c>
      <c r="L100" s="24">
        <f>SUM(L96:L99)</f>
        <v>0</v>
      </c>
      <c r="M100" s="1"/>
    </row>
    <row r="101" spans="1:13">
      <c r="A101" s="1"/>
      <c r="B101" s="77"/>
      <c r="C101" s="77"/>
      <c r="D101" s="7"/>
      <c r="E101" s="7"/>
      <c r="F101" s="7"/>
      <c r="G101" s="7"/>
      <c r="H101" s="7"/>
      <c r="I101" s="7"/>
      <c r="J101" s="7"/>
      <c r="K101" s="7"/>
      <c r="L101" s="7"/>
      <c r="M101" s="1"/>
    </row>
    <row r="102" spans="1:13" ht="0.75" customHeight="1">
      <c r="A102" s="1"/>
      <c r="B102" s="27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</row>
    <row r="103" spans="1:13" ht="3.75" customHeight="1">
      <c r="B103" s="26"/>
      <c r="C103" s="12"/>
      <c r="D103" s="12"/>
      <c r="E103" s="12"/>
      <c r="F103" s="12"/>
      <c r="G103" s="12"/>
      <c r="H103" s="12"/>
      <c r="I103" s="12"/>
      <c r="J103" s="12"/>
      <c r="K103" s="12"/>
      <c r="L103" s="13"/>
    </row>
    <row r="104" spans="1:13" ht="0.75" customHeight="1">
      <c r="A104" s="1"/>
      <c r="B104" s="27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</row>
    <row r="105" spans="1:13" ht="18.75" customHeight="1">
      <c r="A105" s="1"/>
      <c r="B105" s="77"/>
      <c r="C105" s="77"/>
      <c r="D105" s="69" t="s">
        <v>274</v>
      </c>
      <c r="E105" s="69"/>
      <c r="F105" s="69"/>
      <c r="G105" s="71" t="s">
        <v>3</v>
      </c>
      <c r="H105" s="72"/>
      <c r="I105" s="72"/>
      <c r="J105" s="72"/>
      <c r="K105" s="73"/>
      <c r="L105" s="8" t="s">
        <v>7</v>
      </c>
      <c r="M105" s="1"/>
    </row>
    <row r="106" spans="1:13" ht="16.5" customHeight="1">
      <c r="A106" s="1"/>
      <c r="B106" s="77"/>
      <c r="C106" s="77"/>
      <c r="D106" s="70"/>
      <c r="E106" s="70"/>
      <c r="F106" s="70"/>
      <c r="G106" s="17" t="s">
        <v>2</v>
      </c>
      <c r="H106" s="17" t="s">
        <v>34</v>
      </c>
      <c r="I106" s="17" t="s">
        <v>13</v>
      </c>
      <c r="J106" s="17" t="s">
        <v>6</v>
      </c>
      <c r="K106" s="17" t="s">
        <v>14</v>
      </c>
      <c r="L106" s="9" t="s">
        <v>17</v>
      </c>
      <c r="M106" s="1"/>
    </row>
    <row r="107" spans="1:13">
      <c r="A107" s="1"/>
      <c r="B107" s="77"/>
      <c r="C107" s="77"/>
      <c r="D107" s="50" t="s">
        <v>12</v>
      </c>
      <c r="E107" s="50" t="s">
        <v>4</v>
      </c>
      <c r="F107" s="50"/>
      <c r="G107" s="52">
        <v>2000</v>
      </c>
      <c r="H107" s="52">
        <v>1350</v>
      </c>
      <c r="I107" s="52">
        <f t="shared" ref="I107:I112" si="24">H107-((H107*5)/100)</f>
        <v>1282.5</v>
      </c>
      <c r="J107" s="52">
        <f t="shared" ref="J107:J112" si="25">H107-((H107*10)/100)</f>
        <v>1215</v>
      </c>
      <c r="K107" s="52">
        <f t="shared" ref="K107:K112" si="26">H107-((H107*15)/100)</f>
        <v>1147.5</v>
      </c>
      <c r="L107" s="52"/>
      <c r="M107" s="1"/>
    </row>
    <row r="108" spans="1:13">
      <c r="A108" s="1"/>
      <c r="B108" s="77"/>
      <c r="C108" s="77"/>
      <c r="D108" s="60" t="s">
        <v>287</v>
      </c>
      <c r="E108" s="60" t="s">
        <v>278</v>
      </c>
      <c r="F108" s="4"/>
      <c r="G108" s="20">
        <f>G107*L108</f>
        <v>0</v>
      </c>
      <c r="H108" s="20">
        <f>H107*L108</f>
        <v>0</v>
      </c>
      <c r="I108" s="20">
        <f t="shared" si="24"/>
        <v>0</v>
      </c>
      <c r="J108" s="20">
        <f t="shared" si="25"/>
        <v>0</v>
      </c>
      <c r="K108" s="20">
        <f t="shared" si="26"/>
        <v>0</v>
      </c>
      <c r="L108" s="23"/>
      <c r="M108" s="1"/>
    </row>
    <row r="109" spans="1:13">
      <c r="A109" s="1"/>
      <c r="B109" s="77"/>
      <c r="C109" s="77"/>
      <c r="D109" s="60" t="s">
        <v>288</v>
      </c>
      <c r="E109" s="60" t="s">
        <v>279</v>
      </c>
      <c r="F109" s="4"/>
      <c r="G109" s="20">
        <f>L109*G107</f>
        <v>0</v>
      </c>
      <c r="H109" s="20">
        <f>L109*H107</f>
        <v>0</v>
      </c>
      <c r="I109" s="20">
        <f t="shared" si="24"/>
        <v>0</v>
      </c>
      <c r="J109" s="20">
        <f t="shared" si="25"/>
        <v>0</v>
      </c>
      <c r="K109" s="20">
        <f t="shared" si="26"/>
        <v>0</v>
      </c>
      <c r="L109" s="23"/>
      <c r="M109" s="1"/>
    </row>
    <row r="110" spans="1:13">
      <c r="A110" s="1"/>
      <c r="B110" s="77"/>
      <c r="C110" s="77"/>
      <c r="D110" s="60" t="s">
        <v>289</v>
      </c>
      <c r="E110" s="60" t="s">
        <v>280</v>
      </c>
      <c r="F110" s="4"/>
      <c r="G110" s="20">
        <f>L110*G107</f>
        <v>0</v>
      </c>
      <c r="H110" s="20">
        <f>L110*H107</f>
        <v>0</v>
      </c>
      <c r="I110" s="20">
        <f t="shared" si="24"/>
        <v>0</v>
      </c>
      <c r="J110" s="20">
        <f t="shared" si="25"/>
        <v>0</v>
      </c>
      <c r="K110" s="20">
        <f t="shared" si="26"/>
        <v>0</v>
      </c>
      <c r="L110" s="23"/>
      <c r="M110" s="1"/>
    </row>
    <row r="111" spans="1:13">
      <c r="A111" s="1"/>
      <c r="B111" s="77"/>
      <c r="C111" s="77"/>
      <c r="D111" s="60" t="s">
        <v>290</v>
      </c>
      <c r="E111" s="60" t="s">
        <v>281</v>
      </c>
      <c r="F111" s="4"/>
      <c r="G111" s="20">
        <f>L111*G107</f>
        <v>0</v>
      </c>
      <c r="H111" s="20">
        <f>L111*H107</f>
        <v>0</v>
      </c>
      <c r="I111" s="20">
        <f t="shared" si="24"/>
        <v>0</v>
      </c>
      <c r="J111" s="20">
        <f t="shared" si="25"/>
        <v>0</v>
      </c>
      <c r="K111" s="20">
        <f t="shared" si="26"/>
        <v>0</v>
      </c>
      <c r="L111" s="23"/>
      <c r="M111" s="1"/>
    </row>
    <row r="112" spans="1:13">
      <c r="A112" s="1"/>
      <c r="B112" s="77"/>
      <c r="C112" s="77"/>
      <c r="D112" s="14"/>
      <c r="E112" s="14"/>
      <c r="F112" s="15" t="s">
        <v>15</v>
      </c>
      <c r="G112" s="16">
        <f>SUM(G108:G111)</f>
        <v>0</v>
      </c>
      <c r="H112" s="16">
        <f>SUM(H108:H111)</f>
        <v>0</v>
      </c>
      <c r="I112" s="16">
        <f t="shared" si="24"/>
        <v>0</v>
      </c>
      <c r="J112" s="16">
        <f t="shared" si="25"/>
        <v>0</v>
      </c>
      <c r="K112" s="16">
        <f t="shared" si="26"/>
        <v>0</v>
      </c>
      <c r="L112" s="24">
        <f>SUM(L108:L111)</f>
        <v>0</v>
      </c>
      <c r="M112" s="1"/>
    </row>
    <row r="113" spans="1:13">
      <c r="A113" s="1"/>
      <c r="B113" s="77"/>
      <c r="C113" s="77"/>
      <c r="D113" s="7"/>
      <c r="E113" s="7"/>
      <c r="F113" s="7"/>
      <c r="G113" s="7"/>
      <c r="H113" s="7"/>
      <c r="I113" s="7"/>
      <c r="J113" s="7"/>
      <c r="K113" s="7"/>
      <c r="L113" s="7"/>
      <c r="M113" s="1"/>
    </row>
    <row r="114" spans="1:13" ht="0.75" customHeight="1">
      <c r="A114" s="1"/>
      <c r="B114" s="27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</row>
    <row r="115" spans="1:13" ht="3.75" customHeight="1">
      <c r="B115" s="26"/>
      <c r="C115" s="12"/>
      <c r="D115" s="12"/>
      <c r="E115" s="12"/>
      <c r="F115" s="12"/>
      <c r="G115" s="12"/>
      <c r="H115" s="12"/>
      <c r="I115" s="12"/>
      <c r="J115" s="12"/>
      <c r="K115" s="12"/>
      <c r="L115" s="13"/>
    </row>
    <row r="116" spans="1:13" ht="0.75" customHeight="1">
      <c r="A116" s="1"/>
      <c r="B116" s="27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</row>
    <row r="117" spans="1:13" ht="18.75" customHeight="1">
      <c r="A117" s="1"/>
      <c r="B117" s="95"/>
      <c r="C117" s="95"/>
      <c r="D117" s="69" t="s">
        <v>331</v>
      </c>
      <c r="E117" s="69"/>
      <c r="F117" s="69"/>
      <c r="G117" s="71" t="s">
        <v>3</v>
      </c>
      <c r="H117" s="72"/>
      <c r="I117" s="72"/>
      <c r="J117" s="72"/>
      <c r="K117" s="73"/>
      <c r="L117" s="8" t="s">
        <v>7</v>
      </c>
      <c r="M117" s="1"/>
    </row>
    <row r="118" spans="1:13" ht="16.5" customHeight="1">
      <c r="A118" s="1"/>
      <c r="B118" s="95"/>
      <c r="C118" s="95"/>
      <c r="D118" s="70"/>
      <c r="E118" s="70"/>
      <c r="F118" s="70"/>
      <c r="G118" s="17" t="s">
        <v>2</v>
      </c>
      <c r="H118" s="17" t="s">
        <v>34</v>
      </c>
      <c r="I118" s="17" t="s">
        <v>13</v>
      </c>
      <c r="J118" s="17" t="s">
        <v>6</v>
      </c>
      <c r="K118" s="17" t="s">
        <v>14</v>
      </c>
      <c r="L118" s="9" t="s">
        <v>17</v>
      </c>
      <c r="M118" s="1"/>
    </row>
    <row r="119" spans="1:13">
      <c r="A119" s="1"/>
      <c r="B119" s="95"/>
      <c r="C119" s="95"/>
      <c r="D119" s="50" t="s">
        <v>12</v>
      </c>
      <c r="E119" s="50" t="s">
        <v>4</v>
      </c>
      <c r="F119" s="50"/>
      <c r="G119" s="52">
        <v>1950</v>
      </c>
      <c r="H119" s="52">
        <v>1300</v>
      </c>
      <c r="I119" s="52">
        <f t="shared" ref="I119:I126" si="27">H119-((H119*5)/100)</f>
        <v>1235</v>
      </c>
      <c r="J119" s="52">
        <f t="shared" ref="J119:J126" si="28">H119-((H119*10)/100)</f>
        <v>1170</v>
      </c>
      <c r="K119" s="52">
        <f t="shared" ref="K119:K126" si="29">H119-((H119*15)/100)</f>
        <v>1105</v>
      </c>
      <c r="L119" s="52"/>
      <c r="M119" s="1"/>
    </row>
    <row r="120" spans="1:13">
      <c r="A120" s="1"/>
      <c r="B120" s="95"/>
      <c r="C120" s="95"/>
      <c r="D120" s="60" t="s">
        <v>332</v>
      </c>
      <c r="E120" s="60" t="s">
        <v>278</v>
      </c>
      <c r="F120" s="4"/>
      <c r="G120" s="20">
        <f>G119*L120</f>
        <v>0</v>
      </c>
      <c r="H120" s="20">
        <f>H119*L120</f>
        <v>0</v>
      </c>
      <c r="I120" s="20">
        <f t="shared" si="27"/>
        <v>0</v>
      </c>
      <c r="J120" s="20">
        <f t="shared" si="28"/>
        <v>0</v>
      </c>
      <c r="K120" s="20">
        <f t="shared" si="29"/>
        <v>0</v>
      </c>
      <c r="L120" s="23"/>
      <c r="M120" s="1"/>
    </row>
    <row r="121" spans="1:13">
      <c r="A121" s="1"/>
      <c r="B121" s="95"/>
      <c r="C121" s="95"/>
      <c r="D121" s="60" t="s">
        <v>333</v>
      </c>
      <c r="E121" s="60" t="s">
        <v>279</v>
      </c>
      <c r="F121" s="4"/>
      <c r="G121" s="20">
        <f>L121*G119</f>
        <v>0</v>
      </c>
      <c r="H121" s="20">
        <f>L121*H119</f>
        <v>0</v>
      </c>
      <c r="I121" s="20">
        <f t="shared" si="27"/>
        <v>0</v>
      </c>
      <c r="J121" s="20">
        <f t="shared" si="28"/>
        <v>0</v>
      </c>
      <c r="K121" s="20">
        <f t="shared" si="29"/>
        <v>0</v>
      </c>
      <c r="L121" s="23"/>
      <c r="M121" s="1"/>
    </row>
    <row r="122" spans="1:13">
      <c r="A122" s="1"/>
      <c r="B122" s="95"/>
      <c r="C122" s="95"/>
      <c r="D122" s="60" t="s">
        <v>334</v>
      </c>
      <c r="E122" s="60" t="s">
        <v>280</v>
      </c>
      <c r="F122" s="4"/>
      <c r="G122" s="20">
        <f>L122*G119</f>
        <v>0</v>
      </c>
      <c r="H122" s="20">
        <f>L122*H119</f>
        <v>0</v>
      </c>
      <c r="I122" s="20">
        <f t="shared" si="27"/>
        <v>0</v>
      </c>
      <c r="J122" s="20">
        <f t="shared" si="28"/>
        <v>0</v>
      </c>
      <c r="K122" s="20">
        <f t="shared" si="29"/>
        <v>0</v>
      </c>
      <c r="L122" s="23"/>
      <c r="M122" s="1"/>
    </row>
    <row r="123" spans="1:13">
      <c r="A123" s="1"/>
      <c r="B123" s="95"/>
      <c r="C123" s="95"/>
      <c r="D123" s="60" t="s">
        <v>335</v>
      </c>
      <c r="E123" s="60" t="s">
        <v>281</v>
      </c>
      <c r="F123" s="4"/>
      <c r="G123" s="20">
        <f>L123*G119</f>
        <v>0</v>
      </c>
      <c r="H123" s="20">
        <f>L123*H119</f>
        <v>0</v>
      </c>
      <c r="I123" s="20">
        <f t="shared" si="27"/>
        <v>0</v>
      </c>
      <c r="J123" s="20">
        <f t="shared" si="28"/>
        <v>0</v>
      </c>
      <c r="K123" s="20">
        <f t="shared" si="29"/>
        <v>0</v>
      </c>
      <c r="L123" s="23"/>
      <c r="M123" s="1"/>
    </row>
    <row r="124" spans="1:13">
      <c r="A124" s="1"/>
      <c r="B124" s="95"/>
      <c r="C124" s="95"/>
      <c r="D124" s="60" t="s">
        <v>336</v>
      </c>
      <c r="E124" s="60" t="s">
        <v>291</v>
      </c>
      <c r="F124" s="4"/>
      <c r="G124" s="20">
        <f>L124*G119</f>
        <v>0</v>
      </c>
      <c r="H124" s="20">
        <f>L124*H119</f>
        <v>0</v>
      </c>
      <c r="I124" s="20">
        <f t="shared" si="27"/>
        <v>0</v>
      </c>
      <c r="J124" s="20">
        <f t="shared" si="28"/>
        <v>0</v>
      </c>
      <c r="K124" s="20">
        <f t="shared" si="29"/>
        <v>0</v>
      </c>
      <c r="L124" s="23"/>
      <c r="M124" s="1"/>
    </row>
    <row r="125" spans="1:13" ht="18" customHeight="1">
      <c r="A125" s="1"/>
      <c r="B125" s="95"/>
      <c r="C125" s="95"/>
      <c r="D125" s="60" t="s">
        <v>337</v>
      </c>
      <c r="E125" s="60" t="s">
        <v>292</v>
      </c>
      <c r="F125" s="4"/>
      <c r="G125" s="20">
        <f>L125*G119</f>
        <v>0</v>
      </c>
      <c r="H125" s="20">
        <f>L125*H119</f>
        <v>0</v>
      </c>
      <c r="I125" s="20">
        <f t="shared" si="27"/>
        <v>0</v>
      </c>
      <c r="J125" s="20">
        <f t="shared" si="28"/>
        <v>0</v>
      </c>
      <c r="K125" s="20">
        <f t="shared" si="29"/>
        <v>0</v>
      </c>
      <c r="L125" s="23"/>
      <c r="M125" s="1"/>
    </row>
    <row r="126" spans="1:13" ht="18" customHeight="1">
      <c r="A126" s="1"/>
      <c r="B126" s="95"/>
      <c r="C126" s="95"/>
      <c r="D126" s="14"/>
      <c r="E126" s="14"/>
      <c r="F126" s="15" t="s">
        <v>15</v>
      </c>
      <c r="G126" s="16">
        <f>SUM(G120:G125)</f>
        <v>0</v>
      </c>
      <c r="H126" s="16">
        <f>SUM(H120:H125)</f>
        <v>0</v>
      </c>
      <c r="I126" s="16">
        <f t="shared" si="27"/>
        <v>0</v>
      </c>
      <c r="J126" s="16">
        <f t="shared" si="28"/>
        <v>0</v>
      </c>
      <c r="K126" s="16">
        <f t="shared" si="29"/>
        <v>0</v>
      </c>
      <c r="L126" s="24">
        <f>SUM(L120:L125)</f>
        <v>0</v>
      </c>
      <c r="M126" s="1"/>
    </row>
    <row r="127" spans="1:13" ht="0.75" customHeight="1">
      <c r="A127" s="1"/>
      <c r="B127" s="27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</row>
    <row r="128" spans="1:13" ht="3.75" customHeight="1">
      <c r="B128" s="26"/>
      <c r="C128" s="12"/>
      <c r="D128" s="12"/>
      <c r="E128" s="12"/>
      <c r="F128" s="12"/>
      <c r="G128" s="12"/>
      <c r="H128" s="12"/>
      <c r="I128" s="12"/>
      <c r="J128" s="12"/>
      <c r="K128" s="12"/>
      <c r="L128" s="13"/>
    </row>
    <row r="129" spans="1:13" ht="0.75" customHeight="1">
      <c r="A129" s="1"/>
      <c r="B129" s="27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</row>
    <row r="130" spans="1:13" ht="18.75" customHeight="1">
      <c r="A130" s="1"/>
      <c r="B130" s="77"/>
      <c r="C130" s="77"/>
      <c r="D130" s="69" t="s">
        <v>349</v>
      </c>
      <c r="E130" s="69"/>
      <c r="F130" s="69"/>
      <c r="G130" s="71" t="s">
        <v>3</v>
      </c>
      <c r="H130" s="72"/>
      <c r="I130" s="72"/>
      <c r="J130" s="72"/>
      <c r="K130" s="73"/>
      <c r="L130" s="8" t="s">
        <v>7</v>
      </c>
      <c r="M130" s="1"/>
    </row>
    <row r="131" spans="1:13" ht="16.5" customHeight="1">
      <c r="A131" s="1"/>
      <c r="B131" s="77"/>
      <c r="C131" s="77"/>
      <c r="D131" s="70"/>
      <c r="E131" s="70"/>
      <c r="F131" s="70"/>
      <c r="G131" s="17" t="s">
        <v>2</v>
      </c>
      <c r="H131" s="17" t="s">
        <v>34</v>
      </c>
      <c r="I131" s="17" t="s">
        <v>13</v>
      </c>
      <c r="J131" s="17" t="s">
        <v>6</v>
      </c>
      <c r="K131" s="17" t="s">
        <v>14</v>
      </c>
      <c r="L131" s="9" t="s">
        <v>17</v>
      </c>
      <c r="M131" s="1"/>
    </row>
    <row r="132" spans="1:13">
      <c r="A132" s="1"/>
      <c r="B132" s="77"/>
      <c r="C132" s="77"/>
      <c r="D132" s="50" t="s">
        <v>12</v>
      </c>
      <c r="E132" s="50" t="s">
        <v>4</v>
      </c>
      <c r="F132" s="50"/>
      <c r="G132" s="52">
        <v>2300</v>
      </c>
      <c r="H132" s="52">
        <v>1550</v>
      </c>
      <c r="I132" s="52">
        <f t="shared" ref="I132:I139" si="30">H132-((H132*5)/100)</f>
        <v>1472.5</v>
      </c>
      <c r="J132" s="52">
        <f t="shared" ref="J132:J139" si="31">H132-((H132*10)/100)</f>
        <v>1395</v>
      </c>
      <c r="K132" s="52">
        <f t="shared" ref="K132:K139" si="32">H132-((H132*15)/100)</f>
        <v>1317.5</v>
      </c>
      <c r="L132" s="52"/>
      <c r="M132" s="1"/>
    </row>
    <row r="133" spans="1:13">
      <c r="A133" s="1"/>
      <c r="B133" s="77"/>
      <c r="C133" s="77"/>
      <c r="D133" s="60" t="s">
        <v>343</v>
      </c>
      <c r="E133" s="60" t="s">
        <v>278</v>
      </c>
      <c r="F133" s="4"/>
      <c r="G133" s="20">
        <f>G132*L133</f>
        <v>0</v>
      </c>
      <c r="H133" s="20">
        <f>H132*L133</f>
        <v>0</v>
      </c>
      <c r="I133" s="20">
        <f t="shared" si="30"/>
        <v>0</v>
      </c>
      <c r="J133" s="20">
        <f t="shared" si="31"/>
        <v>0</v>
      </c>
      <c r="K133" s="20">
        <f t="shared" si="32"/>
        <v>0</v>
      </c>
      <c r="L133" s="23"/>
      <c r="M133" s="1"/>
    </row>
    <row r="134" spans="1:13">
      <c r="A134" s="1"/>
      <c r="B134" s="77"/>
      <c r="C134" s="77"/>
      <c r="D134" s="60" t="s">
        <v>344</v>
      </c>
      <c r="E134" s="60" t="s">
        <v>279</v>
      </c>
      <c r="F134" s="4"/>
      <c r="G134" s="20">
        <f>L134*G132</f>
        <v>0</v>
      </c>
      <c r="H134" s="20">
        <f>L134*H132</f>
        <v>0</v>
      </c>
      <c r="I134" s="20">
        <f t="shared" si="30"/>
        <v>0</v>
      </c>
      <c r="J134" s="20">
        <f t="shared" si="31"/>
        <v>0</v>
      </c>
      <c r="K134" s="20">
        <f t="shared" si="32"/>
        <v>0</v>
      </c>
      <c r="L134" s="23"/>
      <c r="M134" s="1"/>
    </row>
    <row r="135" spans="1:13">
      <c r="A135" s="1"/>
      <c r="B135" s="77"/>
      <c r="C135" s="77"/>
      <c r="D135" s="60" t="s">
        <v>345</v>
      </c>
      <c r="E135" s="60" t="s">
        <v>280</v>
      </c>
      <c r="F135" s="4"/>
      <c r="G135" s="20">
        <f>L135*G132</f>
        <v>0</v>
      </c>
      <c r="H135" s="20">
        <f>L135*H132</f>
        <v>0</v>
      </c>
      <c r="I135" s="20">
        <f t="shared" si="30"/>
        <v>0</v>
      </c>
      <c r="J135" s="20">
        <f t="shared" si="31"/>
        <v>0</v>
      </c>
      <c r="K135" s="20">
        <f t="shared" si="32"/>
        <v>0</v>
      </c>
      <c r="L135" s="23"/>
      <c r="M135" s="1"/>
    </row>
    <row r="136" spans="1:13">
      <c r="A136" s="1"/>
      <c r="B136" s="77"/>
      <c r="C136" s="77"/>
      <c r="D136" s="60" t="s">
        <v>346</v>
      </c>
      <c r="E136" s="60" t="s">
        <v>281</v>
      </c>
      <c r="F136" s="4"/>
      <c r="G136" s="20">
        <f>L136*G132</f>
        <v>0</v>
      </c>
      <c r="H136" s="20">
        <f>L136*H132</f>
        <v>0</v>
      </c>
      <c r="I136" s="20">
        <f t="shared" si="30"/>
        <v>0</v>
      </c>
      <c r="J136" s="20">
        <f t="shared" si="31"/>
        <v>0</v>
      </c>
      <c r="K136" s="20">
        <f t="shared" si="32"/>
        <v>0</v>
      </c>
      <c r="L136" s="23"/>
      <c r="M136" s="1"/>
    </row>
    <row r="137" spans="1:13">
      <c r="A137" s="1"/>
      <c r="B137" s="77"/>
      <c r="C137" s="77"/>
      <c r="D137" s="60" t="s">
        <v>347</v>
      </c>
      <c r="E137" s="60" t="s">
        <v>291</v>
      </c>
      <c r="F137" s="4"/>
      <c r="G137" s="20">
        <f>L137*G132</f>
        <v>0</v>
      </c>
      <c r="H137" s="20">
        <f>L137*H132</f>
        <v>0</v>
      </c>
      <c r="I137" s="20">
        <f t="shared" si="30"/>
        <v>0</v>
      </c>
      <c r="J137" s="20">
        <f t="shared" si="31"/>
        <v>0</v>
      </c>
      <c r="K137" s="20">
        <f t="shared" si="32"/>
        <v>0</v>
      </c>
      <c r="L137" s="23"/>
      <c r="M137" s="1"/>
    </row>
    <row r="138" spans="1:13" ht="18" customHeight="1">
      <c r="A138" s="1"/>
      <c r="B138" s="77"/>
      <c r="C138" s="77"/>
      <c r="D138" s="60" t="s">
        <v>348</v>
      </c>
      <c r="E138" s="60" t="s">
        <v>292</v>
      </c>
      <c r="F138" s="4"/>
      <c r="G138" s="20">
        <f>L138*G132</f>
        <v>0</v>
      </c>
      <c r="H138" s="20">
        <f>L138*H132</f>
        <v>0</v>
      </c>
      <c r="I138" s="20">
        <f t="shared" si="30"/>
        <v>0</v>
      </c>
      <c r="J138" s="20">
        <f t="shared" si="31"/>
        <v>0</v>
      </c>
      <c r="K138" s="20">
        <f t="shared" si="32"/>
        <v>0</v>
      </c>
      <c r="L138" s="23"/>
      <c r="M138" s="1"/>
    </row>
    <row r="139" spans="1:13" ht="18" customHeight="1">
      <c r="A139" s="1"/>
      <c r="B139" s="77"/>
      <c r="C139" s="77"/>
      <c r="D139" s="14"/>
      <c r="E139" s="14"/>
      <c r="F139" s="15" t="s">
        <v>15</v>
      </c>
      <c r="G139" s="16">
        <f>SUM(G133:G138)</f>
        <v>0</v>
      </c>
      <c r="H139" s="16">
        <f>SUM(H133:H138)</f>
        <v>0</v>
      </c>
      <c r="I139" s="16">
        <f t="shared" si="30"/>
        <v>0</v>
      </c>
      <c r="J139" s="16">
        <f t="shared" si="31"/>
        <v>0</v>
      </c>
      <c r="K139" s="16">
        <f t="shared" si="32"/>
        <v>0</v>
      </c>
      <c r="L139" s="24">
        <f>SUM(L133:L138)</f>
        <v>0</v>
      </c>
      <c r="M139" s="1"/>
    </row>
    <row r="140" spans="1:13" ht="0.75" customHeight="1">
      <c r="A140" s="1"/>
      <c r="B140" s="27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</row>
    <row r="141" spans="1:13" ht="3.75" customHeight="1">
      <c r="B141" s="26"/>
      <c r="C141" s="12"/>
      <c r="D141" s="12"/>
      <c r="E141" s="12"/>
      <c r="F141" s="12"/>
      <c r="G141" s="12"/>
      <c r="H141" s="12"/>
      <c r="I141" s="12"/>
      <c r="J141" s="12"/>
      <c r="K141" s="12"/>
      <c r="L141" s="13"/>
    </row>
    <row r="142" spans="1:13" ht="0.75" customHeight="1">
      <c r="A142" s="1"/>
      <c r="B142" s="27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</row>
    <row r="143" spans="1:13" ht="18.75" customHeight="1">
      <c r="A143" s="1"/>
      <c r="B143" s="77"/>
      <c r="C143" s="77"/>
      <c r="D143" s="69" t="s">
        <v>350</v>
      </c>
      <c r="E143" s="69"/>
      <c r="F143" s="69"/>
      <c r="G143" s="71" t="s">
        <v>3</v>
      </c>
      <c r="H143" s="72"/>
      <c r="I143" s="72"/>
      <c r="J143" s="72"/>
      <c r="K143" s="73"/>
      <c r="L143" s="8" t="s">
        <v>7</v>
      </c>
      <c r="M143" s="1"/>
    </row>
    <row r="144" spans="1:13" ht="16.5" customHeight="1">
      <c r="A144" s="1"/>
      <c r="B144" s="77"/>
      <c r="C144" s="77"/>
      <c r="D144" s="70"/>
      <c r="E144" s="70"/>
      <c r="F144" s="70"/>
      <c r="G144" s="17" t="s">
        <v>2</v>
      </c>
      <c r="H144" s="17" t="s">
        <v>34</v>
      </c>
      <c r="I144" s="17" t="s">
        <v>13</v>
      </c>
      <c r="J144" s="17" t="s">
        <v>6</v>
      </c>
      <c r="K144" s="17" t="s">
        <v>14</v>
      </c>
      <c r="L144" s="9" t="s">
        <v>17</v>
      </c>
      <c r="M144" s="1"/>
    </row>
    <row r="145" spans="1:13">
      <c r="A145" s="1"/>
      <c r="B145" s="77"/>
      <c r="C145" s="77"/>
      <c r="D145" s="50" t="s">
        <v>12</v>
      </c>
      <c r="E145" s="50" t="s">
        <v>4</v>
      </c>
      <c r="F145" s="50"/>
      <c r="G145" s="52">
        <v>1150</v>
      </c>
      <c r="H145" s="52">
        <v>750</v>
      </c>
      <c r="I145" s="52">
        <f t="shared" ref="I145:I151" si="33">H145-((H145*5)/100)</f>
        <v>712.5</v>
      </c>
      <c r="J145" s="52">
        <f t="shared" ref="J145:J151" si="34">H145-((H145*10)/100)</f>
        <v>675</v>
      </c>
      <c r="K145" s="52">
        <f t="shared" ref="K145:K151" si="35">H145-((H145*15)/100)</f>
        <v>637.5</v>
      </c>
      <c r="L145" s="52"/>
      <c r="M145" s="1"/>
    </row>
    <row r="146" spans="1:13">
      <c r="A146" s="1"/>
      <c r="B146" s="77"/>
      <c r="C146" s="77"/>
      <c r="D146" s="60" t="s">
        <v>351</v>
      </c>
      <c r="E146" s="60" t="s">
        <v>278</v>
      </c>
      <c r="F146" s="4"/>
      <c r="G146" s="20">
        <f>G145*L146</f>
        <v>0</v>
      </c>
      <c r="H146" s="20">
        <f>H145*L146</f>
        <v>0</v>
      </c>
      <c r="I146" s="20">
        <f t="shared" si="33"/>
        <v>0</v>
      </c>
      <c r="J146" s="20">
        <f t="shared" si="34"/>
        <v>0</v>
      </c>
      <c r="K146" s="20">
        <f t="shared" si="35"/>
        <v>0</v>
      </c>
      <c r="L146" s="23"/>
      <c r="M146" s="1"/>
    </row>
    <row r="147" spans="1:13">
      <c r="A147" s="1"/>
      <c r="B147" s="77"/>
      <c r="C147" s="77"/>
      <c r="D147" s="60" t="s">
        <v>352</v>
      </c>
      <c r="E147" s="60" t="s">
        <v>279</v>
      </c>
      <c r="F147" s="4"/>
      <c r="G147" s="20">
        <f>L147*G145</f>
        <v>0</v>
      </c>
      <c r="H147" s="20">
        <f>L147*H145</f>
        <v>0</v>
      </c>
      <c r="I147" s="20">
        <f t="shared" si="33"/>
        <v>0</v>
      </c>
      <c r="J147" s="20">
        <f t="shared" si="34"/>
        <v>0</v>
      </c>
      <c r="K147" s="20">
        <f t="shared" si="35"/>
        <v>0</v>
      </c>
      <c r="L147" s="23"/>
      <c r="M147" s="1"/>
    </row>
    <row r="148" spans="1:13">
      <c r="A148" s="1"/>
      <c r="B148" s="77"/>
      <c r="C148" s="77"/>
      <c r="D148" s="60" t="s">
        <v>353</v>
      </c>
      <c r="E148" s="60" t="s">
        <v>280</v>
      </c>
      <c r="F148" s="4"/>
      <c r="G148" s="20">
        <f>L148*G145</f>
        <v>0</v>
      </c>
      <c r="H148" s="20">
        <f>L148*H145</f>
        <v>0</v>
      </c>
      <c r="I148" s="20">
        <f t="shared" si="33"/>
        <v>0</v>
      </c>
      <c r="J148" s="20">
        <f t="shared" si="34"/>
        <v>0</v>
      </c>
      <c r="K148" s="20">
        <f t="shared" si="35"/>
        <v>0</v>
      </c>
      <c r="L148" s="23"/>
      <c r="M148" s="1"/>
    </row>
    <row r="149" spans="1:13">
      <c r="A149" s="1"/>
      <c r="B149" s="77"/>
      <c r="C149" s="77"/>
      <c r="D149" s="60" t="s">
        <v>354</v>
      </c>
      <c r="E149" s="60" t="s">
        <v>281</v>
      </c>
      <c r="F149" s="4"/>
      <c r="G149" s="20">
        <f>L149*G145</f>
        <v>0</v>
      </c>
      <c r="H149" s="20">
        <f>L149*H145</f>
        <v>0</v>
      </c>
      <c r="I149" s="20">
        <f t="shared" si="33"/>
        <v>0</v>
      </c>
      <c r="J149" s="20">
        <f t="shared" si="34"/>
        <v>0</v>
      </c>
      <c r="K149" s="20">
        <f t="shared" si="35"/>
        <v>0</v>
      </c>
      <c r="L149" s="23"/>
      <c r="M149" s="1"/>
    </row>
    <row r="150" spans="1:13">
      <c r="A150" s="1"/>
      <c r="B150" s="77"/>
      <c r="C150" s="77"/>
      <c r="D150" s="60" t="s">
        <v>355</v>
      </c>
      <c r="E150" s="60" t="s">
        <v>291</v>
      </c>
      <c r="F150" s="4"/>
      <c r="G150" s="20">
        <f>L150*G145</f>
        <v>0</v>
      </c>
      <c r="H150" s="20">
        <f>L150*H145</f>
        <v>0</v>
      </c>
      <c r="I150" s="20">
        <f t="shared" si="33"/>
        <v>0</v>
      </c>
      <c r="J150" s="20">
        <f t="shared" si="34"/>
        <v>0</v>
      </c>
      <c r="K150" s="20">
        <f t="shared" si="35"/>
        <v>0</v>
      </c>
      <c r="L150" s="23"/>
      <c r="M150" s="1"/>
    </row>
    <row r="151" spans="1:13" ht="18" customHeight="1">
      <c r="A151" s="1"/>
      <c r="B151" s="77"/>
      <c r="C151" s="77"/>
      <c r="D151" s="60" t="s">
        <v>356</v>
      </c>
      <c r="E151" s="60" t="s">
        <v>292</v>
      </c>
      <c r="F151" s="4"/>
      <c r="G151" s="20">
        <f>L151*G145</f>
        <v>0</v>
      </c>
      <c r="H151" s="20">
        <f>L151*H145</f>
        <v>0</v>
      </c>
      <c r="I151" s="20">
        <f t="shared" si="33"/>
        <v>0</v>
      </c>
      <c r="J151" s="20">
        <f t="shared" si="34"/>
        <v>0</v>
      </c>
      <c r="K151" s="20">
        <f t="shared" si="35"/>
        <v>0</v>
      </c>
      <c r="L151" s="23"/>
      <c r="M151" s="1"/>
    </row>
    <row r="152" spans="1:13">
      <c r="A152" s="1"/>
      <c r="B152" s="77"/>
      <c r="C152" s="77"/>
      <c r="D152" s="14"/>
      <c r="E152" s="14"/>
      <c r="F152" s="15" t="s">
        <v>15</v>
      </c>
      <c r="G152" s="16">
        <f t="shared" ref="G152:L152" si="36">SUM(G146:G151)</f>
        <v>0</v>
      </c>
      <c r="H152" s="16">
        <f t="shared" si="36"/>
        <v>0</v>
      </c>
      <c r="I152" s="16">
        <f t="shared" si="36"/>
        <v>0</v>
      </c>
      <c r="J152" s="16">
        <f t="shared" si="36"/>
        <v>0</v>
      </c>
      <c r="K152" s="16">
        <f t="shared" si="36"/>
        <v>0</v>
      </c>
      <c r="L152" s="24">
        <f t="shared" si="36"/>
        <v>0</v>
      </c>
      <c r="M152" s="1"/>
    </row>
    <row r="153" spans="1:13" ht="0.75" customHeight="1">
      <c r="A153" s="1"/>
      <c r="B153" s="27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</row>
    <row r="154" spans="1:13" ht="3.75" customHeight="1">
      <c r="B154" s="26"/>
      <c r="C154" s="12"/>
      <c r="D154" s="12"/>
      <c r="E154" s="12"/>
      <c r="F154" s="12"/>
      <c r="G154" s="12"/>
      <c r="H154" s="12"/>
      <c r="I154" s="12"/>
      <c r="J154" s="12"/>
      <c r="K154" s="12"/>
      <c r="L154" s="13"/>
    </row>
    <row r="155" spans="1:13" ht="0.75" customHeight="1">
      <c r="A155" s="1"/>
      <c r="B155" s="27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</row>
    <row r="156" spans="1:13" ht="18.75" customHeight="1">
      <c r="A156" s="1"/>
      <c r="B156" s="77"/>
      <c r="C156" s="77"/>
      <c r="D156" s="69" t="s">
        <v>375</v>
      </c>
      <c r="E156" s="69"/>
      <c r="F156" s="69"/>
      <c r="G156" s="71" t="s">
        <v>3</v>
      </c>
      <c r="H156" s="72"/>
      <c r="I156" s="72"/>
      <c r="J156" s="72"/>
      <c r="K156" s="73"/>
      <c r="L156" s="8" t="s">
        <v>7</v>
      </c>
      <c r="M156" s="1"/>
    </row>
    <row r="157" spans="1:13" ht="16.5" customHeight="1">
      <c r="A157" s="1"/>
      <c r="B157" s="77"/>
      <c r="C157" s="77"/>
      <c r="D157" s="70"/>
      <c r="E157" s="70"/>
      <c r="F157" s="70"/>
      <c r="G157" s="17" t="s">
        <v>2</v>
      </c>
      <c r="H157" s="17" t="s">
        <v>34</v>
      </c>
      <c r="I157" s="17" t="s">
        <v>13</v>
      </c>
      <c r="J157" s="17" t="s">
        <v>6</v>
      </c>
      <c r="K157" s="17" t="s">
        <v>14</v>
      </c>
      <c r="L157" s="9" t="s">
        <v>17</v>
      </c>
      <c r="M157" s="1"/>
    </row>
    <row r="158" spans="1:13">
      <c r="A158" s="1"/>
      <c r="B158" s="77"/>
      <c r="C158" s="77"/>
      <c r="D158" s="50" t="s">
        <v>12</v>
      </c>
      <c r="E158" s="50" t="s">
        <v>4</v>
      </c>
      <c r="F158" s="50"/>
      <c r="G158" s="52">
        <v>1150</v>
      </c>
      <c r="H158" s="52">
        <v>750</v>
      </c>
      <c r="I158" s="52">
        <f t="shared" ref="I158:I165" si="37">H158-((H158*5)/100)</f>
        <v>712.5</v>
      </c>
      <c r="J158" s="52">
        <f t="shared" ref="J158:J165" si="38">H158-((H158*10)/100)</f>
        <v>675</v>
      </c>
      <c r="K158" s="52">
        <f t="shared" ref="K158:K165" si="39">H158-((H158*15)/100)</f>
        <v>637.5</v>
      </c>
      <c r="L158" s="52"/>
      <c r="M158" s="1"/>
    </row>
    <row r="159" spans="1:13">
      <c r="A159" s="1"/>
      <c r="B159" s="77"/>
      <c r="C159" s="77"/>
      <c r="D159" s="60" t="s">
        <v>357</v>
      </c>
      <c r="E159" s="60" t="s">
        <v>278</v>
      </c>
      <c r="F159" s="4"/>
      <c r="G159" s="20">
        <f>G158*L159</f>
        <v>0</v>
      </c>
      <c r="H159" s="20">
        <f>H158*L159</f>
        <v>0</v>
      </c>
      <c r="I159" s="20">
        <f t="shared" si="37"/>
        <v>0</v>
      </c>
      <c r="J159" s="20">
        <f t="shared" si="38"/>
        <v>0</v>
      </c>
      <c r="K159" s="20">
        <f t="shared" si="39"/>
        <v>0</v>
      </c>
      <c r="L159" s="23"/>
      <c r="M159" s="1"/>
    </row>
    <row r="160" spans="1:13">
      <c r="A160" s="1"/>
      <c r="B160" s="77"/>
      <c r="C160" s="77"/>
      <c r="D160" s="60" t="s">
        <v>358</v>
      </c>
      <c r="E160" s="60" t="s">
        <v>279</v>
      </c>
      <c r="F160" s="4"/>
      <c r="G160" s="20">
        <f>L160*G158</f>
        <v>0</v>
      </c>
      <c r="H160" s="20">
        <f>L160*H158</f>
        <v>0</v>
      </c>
      <c r="I160" s="20">
        <f t="shared" si="37"/>
        <v>0</v>
      </c>
      <c r="J160" s="20">
        <f t="shared" si="38"/>
        <v>0</v>
      </c>
      <c r="K160" s="20">
        <f t="shared" si="39"/>
        <v>0</v>
      </c>
      <c r="L160" s="23"/>
      <c r="M160" s="1"/>
    </row>
    <row r="161" spans="1:13">
      <c r="A161" s="1"/>
      <c r="B161" s="77"/>
      <c r="C161" s="77"/>
      <c r="D161" s="60" t="s">
        <v>359</v>
      </c>
      <c r="E161" s="60" t="s">
        <v>280</v>
      </c>
      <c r="F161" s="4"/>
      <c r="G161" s="20">
        <f>L161*G158</f>
        <v>0</v>
      </c>
      <c r="H161" s="20">
        <f>L161*H158</f>
        <v>0</v>
      </c>
      <c r="I161" s="20">
        <f t="shared" si="37"/>
        <v>0</v>
      </c>
      <c r="J161" s="20">
        <f t="shared" si="38"/>
        <v>0</v>
      </c>
      <c r="K161" s="20">
        <f t="shared" si="39"/>
        <v>0</v>
      </c>
      <c r="L161" s="23"/>
      <c r="M161" s="1"/>
    </row>
    <row r="162" spans="1:13">
      <c r="A162" s="1"/>
      <c r="B162" s="77"/>
      <c r="C162" s="77"/>
      <c r="D162" s="60" t="s">
        <v>360</v>
      </c>
      <c r="E162" s="60" t="s">
        <v>281</v>
      </c>
      <c r="F162" s="4"/>
      <c r="G162" s="20">
        <f>L162*G158</f>
        <v>0</v>
      </c>
      <c r="H162" s="20">
        <f>L162*H158</f>
        <v>0</v>
      </c>
      <c r="I162" s="20">
        <f t="shared" si="37"/>
        <v>0</v>
      </c>
      <c r="J162" s="20">
        <f t="shared" si="38"/>
        <v>0</v>
      </c>
      <c r="K162" s="20">
        <f t="shared" si="39"/>
        <v>0</v>
      </c>
      <c r="L162" s="23"/>
      <c r="M162" s="1"/>
    </row>
    <row r="163" spans="1:13">
      <c r="A163" s="1"/>
      <c r="B163" s="77"/>
      <c r="C163" s="77"/>
      <c r="D163" s="60" t="s">
        <v>361</v>
      </c>
      <c r="E163" s="60" t="s">
        <v>291</v>
      </c>
      <c r="F163" s="4"/>
      <c r="G163" s="20">
        <f>L163*G158</f>
        <v>0</v>
      </c>
      <c r="H163" s="20">
        <f>L163*H158</f>
        <v>0</v>
      </c>
      <c r="I163" s="20">
        <f t="shared" si="37"/>
        <v>0</v>
      </c>
      <c r="J163" s="20">
        <f t="shared" si="38"/>
        <v>0</v>
      </c>
      <c r="K163" s="20">
        <f t="shared" si="39"/>
        <v>0</v>
      </c>
      <c r="L163" s="23"/>
      <c r="M163" s="1"/>
    </row>
    <row r="164" spans="1:13" ht="18" customHeight="1">
      <c r="A164" s="1"/>
      <c r="B164" s="77"/>
      <c r="C164" s="77"/>
      <c r="D164" s="60" t="s">
        <v>362</v>
      </c>
      <c r="E164" s="60" t="s">
        <v>292</v>
      </c>
      <c r="F164" s="4"/>
      <c r="G164" s="20">
        <f>L164*G158</f>
        <v>0</v>
      </c>
      <c r="H164" s="20">
        <f>L164*H158</f>
        <v>0</v>
      </c>
      <c r="I164" s="20">
        <f t="shared" si="37"/>
        <v>0</v>
      </c>
      <c r="J164" s="20">
        <f t="shared" si="38"/>
        <v>0</v>
      </c>
      <c r="K164" s="20">
        <f t="shared" si="39"/>
        <v>0</v>
      </c>
      <c r="L164" s="23"/>
      <c r="M164" s="1"/>
    </row>
    <row r="165" spans="1:13">
      <c r="A165" s="1"/>
      <c r="B165" s="77"/>
      <c r="C165" s="77"/>
      <c r="D165" s="14"/>
      <c r="E165" s="14"/>
      <c r="F165" s="15" t="s">
        <v>15</v>
      </c>
      <c r="G165" s="16">
        <f>SUM(G159:G164)</f>
        <v>0</v>
      </c>
      <c r="H165" s="16">
        <f>SUM(H159:H164)</f>
        <v>0</v>
      </c>
      <c r="I165" s="16">
        <f t="shared" si="37"/>
        <v>0</v>
      </c>
      <c r="J165" s="16">
        <f t="shared" si="38"/>
        <v>0</v>
      </c>
      <c r="K165" s="16">
        <f t="shared" si="39"/>
        <v>0</v>
      </c>
      <c r="L165" s="24">
        <f>SUM(L159:L164)</f>
        <v>0</v>
      </c>
      <c r="M165" s="1"/>
    </row>
    <row r="166" spans="1:13" ht="0.75" customHeight="1">
      <c r="A166" s="1"/>
      <c r="B166" s="27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</row>
    <row r="167" spans="1:13" ht="3.75" customHeight="1">
      <c r="B167" s="26"/>
      <c r="C167" s="12"/>
      <c r="D167" s="12"/>
      <c r="E167" s="12"/>
      <c r="F167" s="12"/>
      <c r="G167" s="12"/>
      <c r="H167" s="12"/>
      <c r="I167" s="12"/>
      <c r="J167" s="12"/>
      <c r="K167" s="12"/>
      <c r="L167" s="13"/>
    </row>
    <row r="168" spans="1:13" ht="0.75" customHeight="1">
      <c r="A168" s="1"/>
      <c r="B168" s="27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</row>
    <row r="169" spans="1:13" ht="18.75" customHeight="1">
      <c r="A169" s="1"/>
      <c r="B169" s="77"/>
      <c r="C169" s="77"/>
      <c r="D169" s="69" t="s">
        <v>371</v>
      </c>
      <c r="E169" s="69"/>
      <c r="F169" s="69"/>
      <c r="G169" s="71" t="s">
        <v>3</v>
      </c>
      <c r="H169" s="72"/>
      <c r="I169" s="72"/>
      <c r="J169" s="72"/>
      <c r="K169" s="73"/>
      <c r="L169" s="8" t="s">
        <v>7</v>
      </c>
      <c r="M169" s="1"/>
    </row>
    <row r="170" spans="1:13" ht="16.5" customHeight="1">
      <c r="A170" s="1"/>
      <c r="B170" s="77"/>
      <c r="C170" s="77"/>
      <c r="D170" s="70"/>
      <c r="E170" s="70"/>
      <c r="F170" s="70"/>
      <c r="G170" s="17" t="s">
        <v>2</v>
      </c>
      <c r="H170" s="17" t="s">
        <v>34</v>
      </c>
      <c r="I170" s="17" t="s">
        <v>13</v>
      </c>
      <c r="J170" s="17" t="s">
        <v>6</v>
      </c>
      <c r="K170" s="17" t="s">
        <v>14</v>
      </c>
      <c r="L170" s="9" t="s">
        <v>17</v>
      </c>
      <c r="M170" s="1"/>
    </row>
    <row r="171" spans="1:13">
      <c r="A171" s="1"/>
      <c r="B171" s="77"/>
      <c r="C171" s="77"/>
      <c r="D171" s="50" t="s">
        <v>12</v>
      </c>
      <c r="E171" s="50" t="s">
        <v>4</v>
      </c>
      <c r="F171" s="50"/>
      <c r="G171" s="52">
        <v>750</v>
      </c>
      <c r="H171" s="52">
        <v>500</v>
      </c>
      <c r="I171" s="52">
        <f t="shared" ref="I171:I178" si="40">H171-((H171*5)/100)</f>
        <v>475</v>
      </c>
      <c r="J171" s="52">
        <f t="shared" ref="J171:J178" si="41">H171-((H171*10)/100)</f>
        <v>450</v>
      </c>
      <c r="K171" s="52">
        <f t="shared" ref="K171:K178" si="42">H171-((H171*15)/100)</f>
        <v>425</v>
      </c>
      <c r="L171" s="52"/>
      <c r="M171" s="1"/>
    </row>
    <row r="172" spans="1:13">
      <c r="A172" s="1"/>
      <c r="B172" s="77"/>
      <c r="C172" s="77"/>
      <c r="D172" s="65" t="s">
        <v>366</v>
      </c>
      <c r="E172" s="60" t="s">
        <v>363</v>
      </c>
      <c r="F172" s="4"/>
      <c r="G172" s="20">
        <f>G171*L172</f>
        <v>0</v>
      </c>
      <c r="H172" s="20">
        <f>H171*L172</f>
        <v>0</v>
      </c>
      <c r="I172" s="20">
        <f t="shared" si="40"/>
        <v>0</v>
      </c>
      <c r="J172" s="20">
        <f t="shared" si="41"/>
        <v>0</v>
      </c>
      <c r="K172" s="20">
        <f t="shared" si="42"/>
        <v>0</v>
      </c>
      <c r="L172" s="23"/>
      <c r="M172" s="1"/>
    </row>
    <row r="173" spans="1:13">
      <c r="A173" s="1"/>
      <c r="B173" s="77"/>
      <c r="C173" s="77"/>
      <c r="D173" s="60" t="s">
        <v>374</v>
      </c>
      <c r="E173" s="60" t="s">
        <v>364</v>
      </c>
      <c r="F173" s="4"/>
      <c r="G173" s="20">
        <f>L173*G171</f>
        <v>0</v>
      </c>
      <c r="H173" s="20">
        <f>L173*H171</f>
        <v>0</v>
      </c>
      <c r="I173" s="20">
        <f t="shared" si="40"/>
        <v>0</v>
      </c>
      <c r="J173" s="20">
        <f t="shared" si="41"/>
        <v>0</v>
      </c>
      <c r="K173" s="20">
        <f t="shared" si="42"/>
        <v>0</v>
      </c>
      <c r="L173" s="23"/>
      <c r="M173" s="1"/>
    </row>
    <row r="174" spans="1:13">
      <c r="A174" s="1"/>
      <c r="B174" s="77"/>
      <c r="C174" s="77"/>
      <c r="D174" s="60" t="s">
        <v>367</v>
      </c>
      <c r="E174" s="60" t="s">
        <v>365</v>
      </c>
      <c r="F174" s="4"/>
      <c r="G174" s="20">
        <f>L174*G171</f>
        <v>0</v>
      </c>
      <c r="H174" s="20">
        <f>L174*H171</f>
        <v>0</v>
      </c>
      <c r="I174" s="20">
        <f t="shared" si="40"/>
        <v>0</v>
      </c>
      <c r="J174" s="20">
        <f t="shared" si="41"/>
        <v>0</v>
      </c>
      <c r="K174" s="20">
        <f t="shared" si="42"/>
        <v>0</v>
      </c>
      <c r="L174" s="23"/>
      <c r="M174" s="1"/>
    </row>
    <row r="175" spans="1:13">
      <c r="A175" s="1"/>
      <c r="B175" s="77"/>
      <c r="C175" s="77"/>
      <c r="D175" s="60" t="s">
        <v>368</v>
      </c>
      <c r="E175" s="65" t="s">
        <v>402</v>
      </c>
      <c r="F175" s="4"/>
      <c r="G175" s="20">
        <f>L175*G171</f>
        <v>0</v>
      </c>
      <c r="H175" s="20">
        <f>L175*H171</f>
        <v>0</v>
      </c>
      <c r="I175" s="20">
        <f t="shared" si="40"/>
        <v>0</v>
      </c>
      <c r="J175" s="20">
        <f t="shared" si="41"/>
        <v>0</v>
      </c>
      <c r="K175" s="20">
        <f t="shared" si="42"/>
        <v>0</v>
      </c>
      <c r="L175" s="23"/>
      <c r="M175" s="1"/>
    </row>
    <row r="176" spans="1:13">
      <c r="A176" s="1"/>
      <c r="B176" s="77"/>
      <c r="C176" s="77"/>
      <c r="D176" s="60" t="s">
        <v>369</v>
      </c>
      <c r="E176" s="60" t="s">
        <v>278</v>
      </c>
      <c r="F176" s="4"/>
      <c r="G176" s="20">
        <f>G171*L176</f>
        <v>0</v>
      </c>
      <c r="H176" s="20">
        <f>H175*L176</f>
        <v>0</v>
      </c>
      <c r="I176" s="20">
        <f t="shared" si="40"/>
        <v>0</v>
      </c>
      <c r="J176" s="20">
        <f t="shared" si="41"/>
        <v>0</v>
      </c>
      <c r="K176" s="20">
        <f t="shared" si="42"/>
        <v>0</v>
      </c>
      <c r="L176" s="23"/>
      <c r="M176" s="1"/>
    </row>
    <row r="177" spans="1:13" ht="18" customHeight="1">
      <c r="A177" s="1"/>
      <c r="B177" s="77"/>
      <c r="C177" s="77"/>
      <c r="D177" s="60" t="s">
        <v>370</v>
      </c>
      <c r="E177" s="60" t="s">
        <v>279</v>
      </c>
      <c r="F177" s="4"/>
      <c r="G177" s="20">
        <f>L177*G171</f>
        <v>0</v>
      </c>
      <c r="H177" s="20">
        <f>L177*H175</f>
        <v>0</v>
      </c>
      <c r="I177" s="20">
        <f t="shared" si="40"/>
        <v>0</v>
      </c>
      <c r="J177" s="20">
        <f t="shared" si="41"/>
        <v>0</v>
      </c>
      <c r="K177" s="20">
        <f t="shared" si="42"/>
        <v>0</v>
      </c>
      <c r="L177" s="23"/>
      <c r="M177" s="1"/>
    </row>
    <row r="178" spans="1:13">
      <c r="A178" s="1"/>
      <c r="B178" s="77"/>
      <c r="C178" s="77"/>
      <c r="D178" s="14"/>
      <c r="E178" s="14"/>
      <c r="F178" s="15" t="s">
        <v>15</v>
      </c>
      <c r="G178" s="16">
        <f>SUM(G172:G177)</f>
        <v>0</v>
      </c>
      <c r="H178" s="16">
        <f>SUM(H172:H177)</f>
        <v>0</v>
      </c>
      <c r="I178" s="16">
        <f t="shared" si="40"/>
        <v>0</v>
      </c>
      <c r="J178" s="16">
        <f t="shared" si="41"/>
        <v>0</v>
      </c>
      <c r="K178" s="16">
        <f t="shared" si="42"/>
        <v>0</v>
      </c>
      <c r="L178" s="24">
        <f>SUM(L172:L177)</f>
        <v>0</v>
      </c>
      <c r="M178" s="1"/>
    </row>
    <row r="179" spans="1:13" ht="0.75" customHeight="1">
      <c r="A179" s="1"/>
      <c r="B179" s="27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</row>
    <row r="180" spans="1:13" ht="3.75" customHeight="1">
      <c r="B180" s="26"/>
      <c r="C180" s="12"/>
      <c r="D180" s="12"/>
      <c r="E180" s="12"/>
      <c r="F180" s="12"/>
      <c r="G180" s="12"/>
      <c r="H180" s="12"/>
      <c r="I180" s="12"/>
      <c r="J180" s="12"/>
      <c r="K180" s="12"/>
      <c r="L180" s="13"/>
    </row>
    <row r="181" spans="1:13" ht="0.75" customHeight="1">
      <c r="A181" s="1"/>
      <c r="B181" s="27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</row>
    <row r="182" spans="1:13" ht="19.5" customHeight="1">
      <c r="A182" s="1"/>
      <c r="B182" s="77"/>
      <c r="C182" s="77"/>
      <c r="D182" s="69" t="s">
        <v>379</v>
      </c>
      <c r="E182" s="69"/>
      <c r="F182" s="69"/>
      <c r="G182" s="71" t="s">
        <v>3</v>
      </c>
      <c r="H182" s="72"/>
      <c r="I182" s="72"/>
      <c r="J182" s="72"/>
      <c r="K182" s="73"/>
      <c r="L182" s="8" t="s">
        <v>7</v>
      </c>
      <c r="M182" s="1"/>
    </row>
    <row r="183" spans="1:13" ht="17.25" customHeight="1">
      <c r="A183" s="1"/>
      <c r="B183" s="77"/>
      <c r="C183" s="77"/>
      <c r="D183" s="70"/>
      <c r="E183" s="70"/>
      <c r="F183" s="70"/>
      <c r="G183" s="17" t="s">
        <v>2</v>
      </c>
      <c r="H183" s="17" t="s">
        <v>34</v>
      </c>
      <c r="I183" s="17" t="s">
        <v>13</v>
      </c>
      <c r="J183" s="17" t="s">
        <v>6</v>
      </c>
      <c r="K183" s="17" t="s">
        <v>14</v>
      </c>
      <c r="L183" s="9" t="s">
        <v>17</v>
      </c>
      <c r="M183" s="1"/>
    </row>
    <row r="184" spans="1:13" ht="16.5" customHeight="1">
      <c r="A184" s="1"/>
      <c r="B184" s="77"/>
      <c r="C184" s="77"/>
      <c r="D184" s="50" t="s">
        <v>12</v>
      </c>
      <c r="E184" s="50" t="s">
        <v>4</v>
      </c>
      <c r="F184" s="50"/>
      <c r="G184" s="52">
        <v>250</v>
      </c>
      <c r="H184" s="52">
        <v>190</v>
      </c>
      <c r="I184" s="52">
        <f>H184-((H184*5)/100)</f>
        <v>180.5</v>
      </c>
      <c r="J184" s="52">
        <f>H184-((H184*10)/100)</f>
        <v>171</v>
      </c>
      <c r="K184" s="52">
        <f>H184-((H184*15)/100)</f>
        <v>161.5</v>
      </c>
      <c r="L184" s="52"/>
      <c r="M184" s="1"/>
    </row>
    <row r="185" spans="1:13" ht="16.5" customHeight="1">
      <c r="A185" s="1"/>
      <c r="B185" s="77"/>
      <c r="C185" s="77"/>
      <c r="D185" s="60" t="s">
        <v>373</v>
      </c>
      <c r="E185" s="58"/>
      <c r="F185" s="4"/>
      <c r="G185" s="20">
        <f>G184*L185</f>
        <v>0</v>
      </c>
      <c r="H185" s="20">
        <f>H184*L185</f>
        <v>0</v>
      </c>
      <c r="I185" s="20">
        <f>H185-((H185*5)/100)</f>
        <v>0</v>
      </c>
      <c r="J185" s="20">
        <f>H185-((H185*10)/100)</f>
        <v>0</v>
      </c>
      <c r="K185" s="20">
        <f>H185-((H185*15)/100)</f>
        <v>0</v>
      </c>
      <c r="L185" s="23"/>
      <c r="M185" s="1"/>
    </row>
    <row r="186" spans="1:13" ht="17.25" customHeight="1">
      <c r="A186" s="1"/>
      <c r="B186" s="77"/>
      <c r="C186" s="77"/>
      <c r="D186" s="58"/>
      <c r="E186" s="58"/>
      <c r="F186" s="4"/>
      <c r="G186" s="20"/>
      <c r="H186" s="20"/>
      <c r="I186" s="20"/>
      <c r="J186" s="20"/>
      <c r="K186" s="20"/>
      <c r="L186" s="23"/>
      <c r="M186" s="1"/>
    </row>
    <row r="187" spans="1:13" ht="17.25" customHeight="1">
      <c r="A187" s="1"/>
      <c r="B187" s="77"/>
      <c r="C187" s="77"/>
      <c r="D187" s="58"/>
      <c r="E187" s="58"/>
      <c r="F187" s="4"/>
      <c r="G187" s="20"/>
      <c r="H187" s="20"/>
      <c r="I187" s="20"/>
      <c r="J187" s="20"/>
      <c r="K187" s="20"/>
      <c r="L187" s="23"/>
      <c r="M187" s="1"/>
    </row>
    <row r="188" spans="1:13" ht="18" customHeight="1">
      <c r="A188" s="1"/>
      <c r="B188" s="77"/>
      <c r="C188" s="77"/>
      <c r="D188" s="58"/>
      <c r="E188" s="58"/>
      <c r="F188" s="4"/>
      <c r="G188" s="20"/>
      <c r="H188" s="20"/>
      <c r="I188" s="20"/>
      <c r="J188" s="20"/>
      <c r="K188" s="20"/>
      <c r="L188" s="23"/>
      <c r="M188" s="1"/>
    </row>
    <row r="189" spans="1:13" ht="18" customHeight="1">
      <c r="A189" s="1"/>
      <c r="B189" s="77"/>
      <c r="C189" s="77"/>
      <c r="D189" s="58"/>
      <c r="E189" s="58"/>
      <c r="F189" s="4"/>
      <c r="G189" s="20"/>
      <c r="H189" s="20"/>
      <c r="I189" s="20"/>
      <c r="J189" s="20"/>
      <c r="K189" s="20"/>
      <c r="L189" s="23"/>
      <c r="M189" s="1"/>
    </row>
    <row r="190" spans="1:13" ht="18" customHeight="1">
      <c r="A190" s="1"/>
      <c r="B190" s="77"/>
      <c r="C190" s="77"/>
      <c r="D190" s="14"/>
      <c r="E190" s="14"/>
      <c r="F190" s="15" t="s">
        <v>15</v>
      </c>
      <c r="G190" s="16">
        <f>SUM(G185)</f>
        <v>0</v>
      </c>
      <c r="H190" s="16">
        <f>SUM(H185)</f>
        <v>0</v>
      </c>
      <c r="I190" s="16">
        <f>H190-((H190*5)/100)</f>
        <v>0</v>
      </c>
      <c r="J190" s="16">
        <f>H190-((H190*10)/100)</f>
        <v>0</v>
      </c>
      <c r="K190" s="16">
        <f>H190-((H190*15)/100)</f>
        <v>0</v>
      </c>
      <c r="L190" s="24">
        <f>SUM(L185)</f>
        <v>0</v>
      </c>
      <c r="M190" s="1"/>
    </row>
    <row r="191" spans="1:13" ht="0.75" customHeight="1">
      <c r="A191" s="1"/>
      <c r="B191" s="27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</row>
    <row r="192" spans="1:13" ht="3.75" customHeight="1">
      <c r="B192" s="26"/>
      <c r="C192" s="12"/>
      <c r="D192" s="12"/>
      <c r="E192" s="12"/>
      <c r="F192" s="12"/>
      <c r="G192" s="12"/>
      <c r="H192" s="12"/>
      <c r="I192" s="12"/>
      <c r="J192" s="12"/>
      <c r="K192" s="12"/>
      <c r="L192" s="13"/>
    </row>
    <row r="193" spans="1:13" ht="0.75" customHeight="1">
      <c r="A193" s="1"/>
      <c r="B193" s="27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</row>
    <row r="194" spans="1:13" ht="19.5" customHeight="1">
      <c r="A194" s="1"/>
      <c r="B194" s="77"/>
      <c r="C194" s="77"/>
      <c r="D194" s="69" t="s">
        <v>372</v>
      </c>
      <c r="E194" s="69"/>
      <c r="F194" s="69"/>
      <c r="G194" s="71" t="s">
        <v>3</v>
      </c>
      <c r="H194" s="72"/>
      <c r="I194" s="72"/>
      <c r="J194" s="72"/>
      <c r="K194" s="73"/>
      <c r="L194" s="8" t="s">
        <v>7</v>
      </c>
      <c r="M194" s="1"/>
    </row>
    <row r="195" spans="1:13" ht="17.25" customHeight="1">
      <c r="A195" s="1"/>
      <c r="B195" s="77"/>
      <c r="C195" s="77"/>
      <c r="D195" s="70"/>
      <c r="E195" s="70"/>
      <c r="F195" s="70"/>
      <c r="G195" s="17" t="s">
        <v>2</v>
      </c>
      <c r="H195" s="17" t="s">
        <v>34</v>
      </c>
      <c r="I195" s="17" t="s">
        <v>13</v>
      </c>
      <c r="J195" s="17" t="s">
        <v>6</v>
      </c>
      <c r="K195" s="17" t="s">
        <v>14</v>
      </c>
      <c r="L195" s="9" t="s">
        <v>17</v>
      </c>
      <c r="M195" s="1"/>
    </row>
    <row r="196" spans="1:13">
      <c r="A196" s="1"/>
      <c r="B196" s="77"/>
      <c r="C196" s="77"/>
      <c r="D196" s="50" t="s">
        <v>12</v>
      </c>
      <c r="E196" s="50" t="s">
        <v>4</v>
      </c>
      <c r="F196" s="50"/>
      <c r="G196" s="52">
        <v>250</v>
      </c>
      <c r="H196" s="52">
        <v>190</v>
      </c>
      <c r="I196" s="52">
        <f>H196-((H196*5)/100)</f>
        <v>180.5</v>
      </c>
      <c r="J196" s="52">
        <f>H196-((H196*10)/100)</f>
        <v>171</v>
      </c>
      <c r="K196" s="52">
        <f>H196-((H196*15)/100)</f>
        <v>161.5</v>
      </c>
      <c r="L196" s="52"/>
      <c r="M196" s="1"/>
    </row>
    <row r="197" spans="1:13">
      <c r="A197" s="1"/>
      <c r="B197" s="77"/>
      <c r="C197" s="77"/>
      <c r="D197" s="60" t="s">
        <v>271</v>
      </c>
      <c r="E197" s="58"/>
      <c r="F197" s="4"/>
      <c r="G197" s="20">
        <f>G196*L197</f>
        <v>0</v>
      </c>
      <c r="H197" s="20">
        <f>H196*L197</f>
        <v>0</v>
      </c>
      <c r="I197" s="20">
        <f>H197-((H197*5)/100)</f>
        <v>0</v>
      </c>
      <c r="J197" s="20">
        <f>H197-((H197*10)/100)</f>
        <v>0</v>
      </c>
      <c r="K197" s="20">
        <f>H197-((H197*15)/100)</f>
        <v>0</v>
      </c>
      <c r="L197" s="23"/>
      <c r="M197" s="1"/>
    </row>
    <row r="198" spans="1:13">
      <c r="A198" s="1"/>
      <c r="B198" s="77"/>
      <c r="C198" s="77"/>
      <c r="D198" s="58"/>
      <c r="E198" s="58"/>
      <c r="F198" s="4"/>
      <c r="G198" s="20"/>
      <c r="H198" s="20"/>
      <c r="I198" s="20"/>
      <c r="J198" s="20"/>
      <c r="K198" s="20"/>
      <c r="L198" s="23"/>
      <c r="M198" s="1"/>
    </row>
    <row r="199" spans="1:13">
      <c r="A199" s="1"/>
      <c r="B199" s="77"/>
      <c r="C199" s="77"/>
      <c r="D199" s="58"/>
      <c r="E199" s="58"/>
      <c r="F199" s="4"/>
      <c r="G199" s="20"/>
      <c r="H199" s="20"/>
      <c r="I199" s="20"/>
      <c r="J199" s="20"/>
      <c r="K199" s="20"/>
      <c r="L199" s="23"/>
      <c r="M199" s="1"/>
    </row>
    <row r="200" spans="1:13">
      <c r="A200" s="1"/>
      <c r="B200" s="77"/>
      <c r="C200" s="77"/>
      <c r="D200" s="58"/>
      <c r="E200" s="58"/>
      <c r="F200" s="4"/>
      <c r="G200" s="20"/>
      <c r="H200" s="20"/>
      <c r="I200" s="20"/>
      <c r="J200" s="20"/>
      <c r="K200" s="20"/>
      <c r="L200" s="23"/>
      <c r="M200" s="1"/>
    </row>
    <row r="201" spans="1:13">
      <c r="A201" s="1"/>
      <c r="B201" s="77"/>
      <c r="C201" s="77"/>
      <c r="D201" s="58"/>
      <c r="E201" s="58"/>
      <c r="F201" s="58"/>
      <c r="G201" s="20"/>
      <c r="H201" s="20"/>
      <c r="I201" s="20"/>
      <c r="J201" s="20"/>
      <c r="K201" s="20"/>
      <c r="L201" s="58"/>
      <c r="M201" s="1"/>
    </row>
    <row r="202" spans="1:13" ht="18" customHeight="1">
      <c r="A202" s="1"/>
      <c r="B202" s="77"/>
      <c r="C202" s="77"/>
      <c r="D202" s="14"/>
      <c r="E202" s="14"/>
      <c r="F202" s="15" t="s">
        <v>15</v>
      </c>
      <c r="G202" s="16">
        <f>SUM(G197)</f>
        <v>0</v>
      </c>
      <c r="H202" s="16">
        <f>SUM(H197)</f>
        <v>0</v>
      </c>
      <c r="I202" s="16">
        <f>H202-((H202*5)/100)</f>
        <v>0</v>
      </c>
      <c r="J202" s="16">
        <f>H202-((H202*10)/100)</f>
        <v>0</v>
      </c>
      <c r="K202" s="16">
        <f>H202-((H202*15)/100)</f>
        <v>0</v>
      </c>
      <c r="L202" s="24">
        <f>SUM(L197)</f>
        <v>0</v>
      </c>
      <c r="M202" s="1"/>
    </row>
    <row r="203" spans="1:13" ht="0.75" customHeight="1">
      <c r="A203" s="1"/>
      <c r="B203" s="27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</row>
    <row r="204" spans="1:13" ht="3.75" customHeight="1">
      <c r="B204" s="26"/>
      <c r="C204" s="12"/>
      <c r="D204" s="12"/>
      <c r="E204" s="12"/>
      <c r="F204" s="12"/>
      <c r="G204" s="12"/>
      <c r="H204" s="12"/>
      <c r="I204" s="12"/>
      <c r="J204" s="12"/>
      <c r="K204" s="12"/>
      <c r="L204" s="13"/>
    </row>
    <row r="205" spans="1:13" ht="0.75" customHeight="1">
      <c r="A205" s="1"/>
      <c r="B205" s="27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</row>
    <row r="206" spans="1:13" ht="19.5" customHeight="1">
      <c r="A206" s="1"/>
      <c r="B206" s="77"/>
      <c r="C206" s="77"/>
      <c r="D206" s="69" t="s">
        <v>378</v>
      </c>
      <c r="E206" s="69"/>
      <c r="F206" s="69"/>
      <c r="G206" s="71" t="s">
        <v>3</v>
      </c>
      <c r="H206" s="72"/>
      <c r="I206" s="72"/>
      <c r="J206" s="72"/>
      <c r="K206" s="73"/>
      <c r="L206" s="8" t="s">
        <v>7</v>
      </c>
      <c r="M206" s="1"/>
    </row>
    <row r="207" spans="1:13" ht="17.25" customHeight="1">
      <c r="A207" s="1"/>
      <c r="B207" s="77"/>
      <c r="C207" s="77"/>
      <c r="D207" s="70"/>
      <c r="E207" s="70"/>
      <c r="F207" s="70"/>
      <c r="G207" s="17" t="s">
        <v>2</v>
      </c>
      <c r="H207" s="17" t="s">
        <v>34</v>
      </c>
      <c r="I207" s="17" t="s">
        <v>13</v>
      </c>
      <c r="J207" s="17" t="s">
        <v>6</v>
      </c>
      <c r="K207" s="17" t="s">
        <v>14</v>
      </c>
      <c r="L207" s="9" t="s">
        <v>17</v>
      </c>
      <c r="M207" s="1"/>
    </row>
    <row r="208" spans="1:13">
      <c r="A208" s="1"/>
      <c r="B208" s="77"/>
      <c r="C208" s="77"/>
      <c r="D208" s="50" t="s">
        <v>12</v>
      </c>
      <c r="E208" s="50" t="s">
        <v>4</v>
      </c>
      <c r="F208" s="50"/>
      <c r="G208" s="52">
        <v>1300</v>
      </c>
      <c r="H208" s="52">
        <v>1000</v>
      </c>
      <c r="I208" s="52">
        <f>H208-((H208*5)/100)</f>
        <v>950</v>
      </c>
      <c r="J208" s="52">
        <f>H208-((H208*10)/100)</f>
        <v>900</v>
      </c>
      <c r="K208" s="52">
        <f>H208-((H208*15)/100)</f>
        <v>850</v>
      </c>
      <c r="L208" s="52"/>
      <c r="M208" s="1"/>
    </row>
    <row r="209" spans="1:13">
      <c r="A209" s="1"/>
      <c r="B209" s="77"/>
      <c r="C209" s="77"/>
      <c r="D209" s="60" t="s">
        <v>270</v>
      </c>
      <c r="E209" s="60" t="s">
        <v>162</v>
      </c>
      <c r="F209" s="4"/>
      <c r="G209" s="20">
        <f>G208*L209</f>
        <v>0</v>
      </c>
      <c r="H209" s="20">
        <f>H208*L209</f>
        <v>0</v>
      </c>
      <c r="I209" s="20">
        <f>H209-((H209*5)/100)</f>
        <v>0</v>
      </c>
      <c r="J209" s="20">
        <f>H209-((H209*10)/100)</f>
        <v>0</v>
      </c>
      <c r="K209" s="20">
        <f>H209-((H209*15)/100)</f>
        <v>0</v>
      </c>
      <c r="L209" s="23"/>
      <c r="M209" s="1"/>
    </row>
    <row r="210" spans="1:13">
      <c r="A210" s="1"/>
      <c r="B210" s="77"/>
      <c r="C210" s="77"/>
      <c r="D210" s="58"/>
      <c r="E210" s="58"/>
      <c r="F210" s="4"/>
      <c r="G210" s="20"/>
      <c r="H210" s="20"/>
      <c r="I210" s="20"/>
      <c r="J210" s="20"/>
      <c r="K210" s="20"/>
      <c r="L210" s="23"/>
      <c r="M210" s="1"/>
    </row>
    <row r="211" spans="1:13">
      <c r="A211" s="1"/>
      <c r="B211" s="77"/>
      <c r="C211" s="77"/>
      <c r="D211" s="58"/>
      <c r="E211" s="58"/>
      <c r="F211" s="4"/>
      <c r="G211" s="20"/>
      <c r="H211" s="20"/>
      <c r="I211" s="20"/>
      <c r="J211" s="20"/>
      <c r="K211" s="20"/>
      <c r="L211" s="23"/>
      <c r="M211" s="1"/>
    </row>
    <row r="212" spans="1:13">
      <c r="A212" s="1"/>
      <c r="B212" s="77"/>
      <c r="C212" s="77"/>
      <c r="D212" s="58"/>
      <c r="E212" s="58"/>
      <c r="F212" s="4"/>
      <c r="G212" s="20"/>
      <c r="H212" s="20"/>
      <c r="I212" s="20"/>
      <c r="J212" s="20"/>
      <c r="K212" s="20"/>
      <c r="L212" s="23"/>
      <c r="M212" s="1"/>
    </row>
    <row r="213" spans="1:13">
      <c r="A213" s="1"/>
      <c r="B213" s="77"/>
      <c r="C213" s="77"/>
      <c r="D213" s="58"/>
      <c r="E213" s="58"/>
      <c r="F213" s="58"/>
      <c r="G213" s="20"/>
      <c r="H213" s="20"/>
      <c r="I213" s="20"/>
      <c r="J213" s="20"/>
      <c r="K213" s="20"/>
      <c r="L213" s="58"/>
      <c r="M213" s="1"/>
    </row>
    <row r="214" spans="1:13" ht="18" customHeight="1">
      <c r="A214" s="1"/>
      <c r="B214" s="77"/>
      <c r="C214" s="77"/>
      <c r="D214" s="14"/>
      <c r="E214" s="14"/>
      <c r="F214" s="15" t="s">
        <v>15</v>
      </c>
      <c r="G214" s="16">
        <f>SUM(G209)</f>
        <v>0</v>
      </c>
      <c r="H214" s="16">
        <f>SUM(H209)</f>
        <v>0</v>
      </c>
      <c r="I214" s="16">
        <f>H214-((H214*5)/100)</f>
        <v>0</v>
      </c>
      <c r="J214" s="16">
        <f>H214-((H214*10)/100)</f>
        <v>0</v>
      </c>
      <c r="K214" s="16">
        <f>H214-((H214*15)/100)</f>
        <v>0</v>
      </c>
      <c r="L214" s="24">
        <f>SUM(L209)</f>
        <v>0</v>
      </c>
      <c r="M214" s="1"/>
    </row>
    <row r="215" spans="1:13">
      <c r="A215" s="1"/>
      <c r="B215" s="77"/>
      <c r="C215" s="77"/>
      <c r="D215" s="7"/>
      <c r="E215" s="7"/>
      <c r="F215" s="7"/>
      <c r="G215" s="7"/>
      <c r="H215" s="7"/>
      <c r="I215" s="7"/>
      <c r="J215" s="7"/>
      <c r="K215" s="7"/>
      <c r="L215" s="7"/>
      <c r="M215" s="1"/>
    </row>
    <row r="216" spans="1:13" ht="0.75" customHeight="1">
      <c r="A216" s="1"/>
      <c r="B216" s="27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</row>
    <row r="217" spans="1:13" ht="3.75" customHeight="1">
      <c r="B217" s="26"/>
      <c r="C217" s="12"/>
      <c r="D217" s="12"/>
      <c r="E217" s="12"/>
      <c r="F217" s="12"/>
      <c r="G217" s="12"/>
      <c r="H217" s="12"/>
      <c r="I217" s="12"/>
      <c r="J217" s="12"/>
      <c r="K217" s="12"/>
      <c r="L217" s="13"/>
    </row>
    <row r="218" spans="1:13" ht="0.75" customHeight="1">
      <c r="A218" s="1"/>
      <c r="B218" s="27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</row>
    <row r="219" spans="1:13" ht="0.75" customHeight="1">
      <c r="A219" s="1"/>
      <c r="B219" s="27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</row>
    <row r="220" spans="1:13" ht="19.5" customHeight="1">
      <c r="A220" s="1"/>
      <c r="B220" s="77"/>
      <c r="C220" s="77"/>
      <c r="D220" s="69" t="s">
        <v>380</v>
      </c>
      <c r="E220" s="69"/>
      <c r="F220" s="69"/>
      <c r="G220" s="71" t="s">
        <v>3</v>
      </c>
      <c r="H220" s="72"/>
      <c r="I220" s="72"/>
      <c r="J220" s="72"/>
      <c r="K220" s="73"/>
      <c r="L220" s="8" t="s">
        <v>7</v>
      </c>
      <c r="M220" s="1"/>
    </row>
    <row r="221" spans="1:13" ht="17.25" customHeight="1">
      <c r="A221" s="1"/>
      <c r="B221" s="77"/>
      <c r="C221" s="77"/>
      <c r="D221" s="70"/>
      <c r="E221" s="70"/>
      <c r="F221" s="70"/>
      <c r="G221" s="17" t="s">
        <v>2</v>
      </c>
      <c r="H221" s="17" t="s">
        <v>34</v>
      </c>
      <c r="I221" s="17" t="s">
        <v>13</v>
      </c>
      <c r="J221" s="17" t="s">
        <v>6</v>
      </c>
      <c r="K221" s="17" t="s">
        <v>14</v>
      </c>
      <c r="L221" s="9" t="s">
        <v>17</v>
      </c>
      <c r="M221" s="1"/>
    </row>
    <row r="222" spans="1:13">
      <c r="A222" s="1"/>
      <c r="B222" s="77"/>
      <c r="C222" s="77"/>
      <c r="D222" s="50" t="s">
        <v>12</v>
      </c>
      <c r="E222" s="50" t="s">
        <v>4</v>
      </c>
      <c r="F222" s="50"/>
      <c r="G222" s="52">
        <v>2500</v>
      </c>
      <c r="H222" s="52">
        <v>1650</v>
      </c>
      <c r="I222" s="52">
        <f t="shared" ref="I222:I229" si="43">H222-((H222*5)/100)</f>
        <v>1567.5</v>
      </c>
      <c r="J222" s="52">
        <f t="shared" ref="J222:J229" si="44">H222-((H222*10)/100)</f>
        <v>1485</v>
      </c>
      <c r="K222" s="52">
        <f t="shared" ref="K222:K229" si="45">H222-((H222*15)/100)</f>
        <v>1402.5</v>
      </c>
      <c r="L222" s="52"/>
      <c r="M222" s="1"/>
    </row>
    <row r="223" spans="1:13">
      <c r="A223" s="1"/>
      <c r="B223" s="77"/>
      <c r="C223" s="77"/>
      <c r="D223" s="65" t="s">
        <v>403</v>
      </c>
      <c r="E223" s="62" t="s">
        <v>278</v>
      </c>
      <c r="F223" s="4"/>
      <c r="G223" s="20">
        <f>G222*L223</f>
        <v>0</v>
      </c>
      <c r="H223" s="20">
        <f>H222*L223</f>
        <v>0</v>
      </c>
      <c r="I223" s="20">
        <f t="shared" si="43"/>
        <v>0</v>
      </c>
      <c r="J223" s="20">
        <f t="shared" si="44"/>
        <v>0</v>
      </c>
      <c r="K223" s="20">
        <f t="shared" si="45"/>
        <v>0</v>
      </c>
      <c r="L223" s="23"/>
      <c r="M223" s="1"/>
    </row>
    <row r="224" spans="1:13">
      <c r="A224" s="1"/>
      <c r="B224" s="77"/>
      <c r="C224" s="77"/>
      <c r="D224" s="65" t="s">
        <v>404</v>
      </c>
      <c r="E224" s="62" t="s">
        <v>279</v>
      </c>
      <c r="F224" s="4"/>
      <c r="G224" s="20">
        <f>L224*G222</f>
        <v>0</v>
      </c>
      <c r="H224" s="20">
        <f>L224*H222</f>
        <v>0</v>
      </c>
      <c r="I224" s="20">
        <f t="shared" si="43"/>
        <v>0</v>
      </c>
      <c r="J224" s="20">
        <f t="shared" si="44"/>
        <v>0</v>
      </c>
      <c r="K224" s="20">
        <f t="shared" si="45"/>
        <v>0</v>
      </c>
      <c r="L224" s="23"/>
      <c r="M224" s="1"/>
    </row>
    <row r="225" spans="1:13">
      <c r="A225" s="1"/>
      <c r="B225" s="77"/>
      <c r="C225" s="77"/>
      <c r="D225" s="65" t="s">
        <v>405</v>
      </c>
      <c r="E225" s="62" t="s">
        <v>280</v>
      </c>
      <c r="F225" s="4"/>
      <c r="G225" s="20">
        <f>L225*G222</f>
        <v>0</v>
      </c>
      <c r="H225" s="20">
        <f>L225*H222</f>
        <v>0</v>
      </c>
      <c r="I225" s="20">
        <f t="shared" si="43"/>
        <v>0</v>
      </c>
      <c r="J225" s="20">
        <f t="shared" si="44"/>
        <v>0</v>
      </c>
      <c r="K225" s="20">
        <f t="shared" si="45"/>
        <v>0</v>
      </c>
      <c r="L225" s="23"/>
      <c r="M225" s="1"/>
    </row>
    <row r="226" spans="1:13">
      <c r="A226" s="1"/>
      <c r="B226" s="77"/>
      <c r="C226" s="77"/>
      <c r="D226" s="65" t="s">
        <v>406</v>
      </c>
      <c r="E226" s="62" t="s">
        <v>281</v>
      </c>
      <c r="F226" s="4"/>
      <c r="G226" s="20">
        <f>L226*G222</f>
        <v>0</v>
      </c>
      <c r="H226" s="20">
        <f>L226*H222</f>
        <v>0</v>
      </c>
      <c r="I226" s="20">
        <f t="shared" si="43"/>
        <v>0</v>
      </c>
      <c r="J226" s="20">
        <f t="shared" si="44"/>
        <v>0</v>
      </c>
      <c r="K226" s="20">
        <f t="shared" si="45"/>
        <v>0</v>
      </c>
      <c r="L226" s="23"/>
      <c r="M226" s="1"/>
    </row>
    <row r="227" spans="1:13">
      <c r="A227" s="1"/>
      <c r="B227" s="77"/>
      <c r="C227" s="77"/>
      <c r="D227" s="65" t="s">
        <v>407</v>
      </c>
      <c r="E227" s="62" t="s">
        <v>291</v>
      </c>
      <c r="F227" s="4"/>
      <c r="G227" s="20">
        <f>L227*G222</f>
        <v>0</v>
      </c>
      <c r="H227" s="20">
        <f>L227*H222</f>
        <v>0</v>
      </c>
      <c r="I227" s="20">
        <f t="shared" si="43"/>
        <v>0</v>
      </c>
      <c r="J227" s="20">
        <f t="shared" si="44"/>
        <v>0</v>
      </c>
      <c r="K227" s="20">
        <f t="shared" si="45"/>
        <v>0</v>
      </c>
      <c r="L227" s="23"/>
      <c r="M227" s="1"/>
    </row>
    <row r="228" spans="1:13" ht="18" customHeight="1">
      <c r="A228" s="1"/>
      <c r="B228" s="77"/>
      <c r="C228" s="77"/>
      <c r="D228" s="65" t="s">
        <v>408</v>
      </c>
      <c r="E228" s="62" t="s">
        <v>292</v>
      </c>
      <c r="F228" s="4"/>
      <c r="G228" s="20">
        <f>L228*G222</f>
        <v>0</v>
      </c>
      <c r="H228" s="20">
        <f>L228*H222</f>
        <v>0</v>
      </c>
      <c r="I228" s="20">
        <f t="shared" si="43"/>
        <v>0</v>
      </c>
      <c r="J228" s="20">
        <f t="shared" si="44"/>
        <v>0</v>
      </c>
      <c r="K228" s="20">
        <f t="shared" si="45"/>
        <v>0</v>
      </c>
      <c r="L228" s="23"/>
      <c r="M228" s="1"/>
    </row>
    <row r="229" spans="1:13">
      <c r="A229" s="1"/>
      <c r="B229" s="77"/>
      <c r="C229" s="77"/>
      <c r="D229" s="14"/>
      <c r="E229" s="14"/>
      <c r="F229" s="15" t="s">
        <v>15</v>
      </c>
      <c r="G229" s="16">
        <f>SUM(G223:G228)</f>
        <v>0</v>
      </c>
      <c r="H229" s="16">
        <f>SUM(H223:H228)</f>
        <v>0</v>
      </c>
      <c r="I229" s="16">
        <f t="shared" si="43"/>
        <v>0</v>
      </c>
      <c r="J229" s="16">
        <f t="shared" si="44"/>
        <v>0</v>
      </c>
      <c r="K229" s="16">
        <f t="shared" si="45"/>
        <v>0</v>
      </c>
      <c r="L229" s="24">
        <f>SUM(L223:L228)</f>
        <v>0</v>
      </c>
      <c r="M229" s="1"/>
    </row>
    <row r="230" spans="1:13" ht="0.75" customHeight="1">
      <c r="A230" s="1"/>
      <c r="B230" s="27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</row>
    <row r="231" spans="1:13" ht="3.75" customHeight="1">
      <c r="B231" s="26"/>
      <c r="C231" s="12"/>
      <c r="D231" s="12"/>
      <c r="E231" s="12"/>
      <c r="F231" s="12"/>
      <c r="G231" s="12"/>
      <c r="H231" s="12"/>
      <c r="I231" s="12"/>
      <c r="J231" s="12"/>
      <c r="K231" s="12"/>
      <c r="L231" s="13"/>
    </row>
    <row r="232" spans="1:13" ht="0.75" customHeight="1">
      <c r="A232" s="1"/>
      <c r="B232" s="27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</row>
    <row r="233" spans="1:13" ht="19.5" customHeight="1">
      <c r="A233" s="1"/>
      <c r="B233" s="77"/>
      <c r="C233" s="77"/>
      <c r="D233" s="69" t="s">
        <v>381</v>
      </c>
      <c r="E233" s="69"/>
      <c r="F233" s="69"/>
      <c r="G233" s="71" t="s">
        <v>3</v>
      </c>
      <c r="H233" s="72"/>
      <c r="I233" s="72"/>
      <c r="J233" s="72"/>
      <c r="K233" s="73"/>
      <c r="L233" s="8" t="s">
        <v>7</v>
      </c>
      <c r="M233" s="1"/>
    </row>
    <row r="234" spans="1:13" ht="17.25" customHeight="1">
      <c r="A234" s="1"/>
      <c r="B234" s="77"/>
      <c r="C234" s="77"/>
      <c r="D234" s="70"/>
      <c r="E234" s="70"/>
      <c r="F234" s="70"/>
      <c r="G234" s="17" t="s">
        <v>2</v>
      </c>
      <c r="H234" s="17" t="s">
        <v>34</v>
      </c>
      <c r="I234" s="17" t="s">
        <v>13</v>
      </c>
      <c r="J234" s="17" t="s">
        <v>6</v>
      </c>
      <c r="K234" s="17" t="s">
        <v>14</v>
      </c>
      <c r="L234" s="9" t="s">
        <v>17</v>
      </c>
      <c r="M234" s="1"/>
    </row>
    <row r="235" spans="1:13">
      <c r="A235" s="1"/>
      <c r="B235" s="77"/>
      <c r="C235" s="77"/>
      <c r="D235" s="50" t="s">
        <v>12</v>
      </c>
      <c r="E235" s="50" t="s">
        <v>4</v>
      </c>
      <c r="F235" s="50"/>
      <c r="G235" s="52">
        <v>2500</v>
      </c>
      <c r="H235" s="52">
        <v>1650</v>
      </c>
      <c r="I235" s="52">
        <f t="shared" ref="I235:I242" si="46">H235-((H235*5)/100)</f>
        <v>1567.5</v>
      </c>
      <c r="J235" s="52">
        <f t="shared" ref="J235:J242" si="47">H235-((H235*10)/100)</f>
        <v>1485</v>
      </c>
      <c r="K235" s="52">
        <f t="shared" ref="K235:K242" si="48">H235-((H235*15)/100)</f>
        <v>1402.5</v>
      </c>
      <c r="L235" s="52"/>
      <c r="M235" s="1"/>
    </row>
    <row r="236" spans="1:13">
      <c r="A236" s="1"/>
      <c r="B236" s="77"/>
      <c r="C236" s="77"/>
      <c r="D236" s="65" t="s">
        <v>409</v>
      </c>
      <c r="E236" s="62" t="s">
        <v>278</v>
      </c>
      <c r="F236" s="4"/>
      <c r="G236" s="20">
        <f>G235*L236</f>
        <v>0</v>
      </c>
      <c r="H236" s="20">
        <f>H235*L236</f>
        <v>0</v>
      </c>
      <c r="I236" s="20">
        <f t="shared" si="46"/>
        <v>0</v>
      </c>
      <c r="J236" s="20">
        <f t="shared" si="47"/>
        <v>0</v>
      </c>
      <c r="K236" s="20">
        <f t="shared" si="48"/>
        <v>0</v>
      </c>
      <c r="L236" s="23"/>
      <c r="M236" s="1"/>
    </row>
    <row r="237" spans="1:13">
      <c r="A237" s="1"/>
      <c r="B237" s="77"/>
      <c r="C237" s="77"/>
      <c r="D237" s="65" t="s">
        <v>410</v>
      </c>
      <c r="E237" s="62" t="s">
        <v>279</v>
      </c>
      <c r="F237" s="4"/>
      <c r="G237" s="20">
        <f>L237*G235</f>
        <v>0</v>
      </c>
      <c r="H237" s="20">
        <f>L237*H235</f>
        <v>0</v>
      </c>
      <c r="I237" s="20">
        <f t="shared" si="46"/>
        <v>0</v>
      </c>
      <c r="J237" s="20">
        <f t="shared" si="47"/>
        <v>0</v>
      </c>
      <c r="K237" s="20">
        <f t="shared" si="48"/>
        <v>0</v>
      </c>
      <c r="L237" s="23"/>
      <c r="M237" s="1"/>
    </row>
    <row r="238" spans="1:13">
      <c r="A238" s="1"/>
      <c r="B238" s="77"/>
      <c r="C238" s="77"/>
      <c r="D238" s="65" t="s">
        <v>411</v>
      </c>
      <c r="E238" s="62" t="s">
        <v>280</v>
      </c>
      <c r="F238" s="4"/>
      <c r="G238" s="20">
        <f>L238*G235</f>
        <v>0</v>
      </c>
      <c r="H238" s="20">
        <f>L238*H235</f>
        <v>0</v>
      </c>
      <c r="I238" s="20">
        <f t="shared" si="46"/>
        <v>0</v>
      </c>
      <c r="J238" s="20">
        <f t="shared" si="47"/>
        <v>0</v>
      </c>
      <c r="K238" s="20">
        <f t="shared" si="48"/>
        <v>0</v>
      </c>
      <c r="L238" s="23"/>
      <c r="M238" s="1"/>
    </row>
    <row r="239" spans="1:13">
      <c r="A239" s="1"/>
      <c r="B239" s="77"/>
      <c r="C239" s="77"/>
      <c r="D239" s="65" t="s">
        <v>412</v>
      </c>
      <c r="E239" s="62" t="s">
        <v>281</v>
      </c>
      <c r="F239" s="4"/>
      <c r="G239" s="20">
        <f>L239*G235</f>
        <v>0</v>
      </c>
      <c r="H239" s="20">
        <f>L239*H235</f>
        <v>0</v>
      </c>
      <c r="I239" s="20">
        <f t="shared" si="46"/>
        <v>0</v>
      </c>
      <c r="J239" s="20">
        <f t="shared" si="47"/>
        <v>0</v>
      </c>
      <c r="K239" s="20">
        <f t="shared" si="48"/>
        <v>0</v>
      </c>
      <c r="L239" s="23"/>
      <c r="M239" s="1"/>
    </row>
    <row r="240" spans="1:13">
      <c r="A240" s="1"/>
      <c r="B240" s="77"/>
      <c r="C240" s="77"/>
      <c r="D240" s="65" t="s">
        <v>413</v>
      </c>
      <c r="E240" s="62" t="s">
        <v>291</v>
      </c>
      <c r="F240" s="4"/>
      <c r="G240" s="20">
        <f>L240*G235</f>
        <v>0</v>
      </c>
      <c r="H240" s="20">
        <f>L240*H235</f>
        <v>0</v>
      </c>
      <c r="I240" s="20">
        <f t="shared" si="46"/>
        <v>0</v>
      </c>
      <c r="J240" s="20">
        <f t="shared" si="47"/>
        <v>0</v>
      </c>
      <c r="K240" s="20">
        <f t="shared" si="48"/>
        <v>0</v>
      </c>
      <c r="L240" s="23"/>
      <c r="M240" s="1"/>
    </row>
    <row r="241" spans="1:13" ht="18" customHeight="1">
      <c r="A241" s="1"/>
      <c r="B241" s="77"/>
      <c r="C241" s="77"/>
      <c r="D241" s="65" t="s">
        <v>414</v>
      </c>
      <c r="E241" s="62" t="s">
        <v>292</v>
      </c>
      <c r="F241" s="4"/>
      <c r="G241" s="20">
        <f>L241*G235</f>
        <v>0</v>
      </c>
      <c r="H241" s="20">
        <f>L241*H235</f>
        <v>0</v>
      </c>
      <c r="I241" s="20">
        <f t="shared" si="46"/>
        <v>0</v>
      </c>
      <c r="J241" s="20">
        <f t="shared" si="47"/>
        <v>0</v>
      </c>
      <c r="K241" s="20">
        <f t="shared" si="48"/>
        <v>0</v>
      </c>
      <c r="L241" s="23"/>
      <c r="M241" s="1"/>
    </row>
    <row r="242" spans="1:13">
      <c r="A242" s="1"/>
      <c r="B242" s="77"/>
      <c r="C242" s="77"/>
      <c r="D242" s="14"/>
      <c r="E242" s="14"/>
      <c r="F242" s="15" t="s">
        <v>15</v>
      </c>
      <c r="G242" s="16">
        <f>SUM(G236:G241)</f>
        <v>0</v>
      </c>
      <c r="H242" s="16">
        <f>SUM(H236:H241)</f>
        <v>0</v>
      </c>
      <c r="I242" s="16">
        <f t="shared" si="46"/>
        <v>0</v>
      </c>
      <c r="J242" s="16">
        <f t="shared" si="47"/>
        <v>0</v>
      </c>
      <c r="K242" s="16">
        <f t="shared" si="48"/>
        <v>0</v>
      </c>
      <c r="L242" s="24">
        <f>SUM(L236:L241)</f>
        <v>0</v>
      </c>
      <c r="M242" s="1"/>
    </row>
    <row r="243" spans="1:13" ht="0.75" customHeight="1">
      <c r="A243" s="1"/>
      <c r="B243" s="27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</row>
    <row r="244" spans="1:13" ht="3.75" customHeight="1">
      <c r="B244" s="26"/>
      <c r="C244" s="12"/>
      <c r="D244" s="12"/>
      <c r="E244" s="12"/>
      <c r="F244" s="12"/>
      <c r="G244" s="12"/>
      <c r="H244" s="12"/>
      <c r="I244" s="12"/>
      <c r="J244" s="12"/>
      <c r="K244" s="12"/>
      <c r="L244" s="13"/>
    </row>
    <row r="245" spans="1:13" ht="0.75" customHeight="1">
      <c r="A245" s="1"/>
      <c r="B245" s="27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</row>
    <row r="246" spans="1:13" ht="19.5" customHeight="1">
      <c r="A246" s="1"/>
      <c r="B246" s="77"/>
      <c r="C246" s="77"/>
      <c r="D246" s="69" t="s">
        <v>382</v>
      </c>
      <c r="E246" s="69"/>
      <c r="F246" s="69"/>
      <c r="G246" s="71" t="s">
        <v>3</v>
      </c>
      <c r="H246" s="72"/>
      <c r="I246" s="72"/>
      <c r="J246" s="72"/>
      <c r="K246" s="73"/>
      <c r="L246" s="8" t="s">
        <v>7</v>
      </c>
      <c r="M246" s="1"/>
    </row>
    <row r="247" spans="1:13" ht="17.25" customHeight="1">
      <c r="A247" s="1"/>
      <c r="B247" s="77"/>
      <c r="C247" s="77"/>
      <c r="D247" s="70"/>
      <c r="E247" s="70"/>
      <c r="F247" s="70"/>
      <c r="G247" s="17" t="s">
        <v>2</v>
      </c>
      <c r="H247" s="17" t="s">
        <v>34</v>
      </c>
      <c r="I247" s="17" t="s">
        <v>13</v>
      </c>
      <c r="J247" s="17" t="s">
        <v>6</v>
      </c>
      <c r="K247" s="17" t="s">
        <v>14</v>
      </c>
      <c r="L247" s="9" t="s">
        <v>17</v>
      </c>
      <c r="M247" s="1"/>
    </row>
    <row r="248" spans="1:13">
      <c r="A248" s="1"/>
      <c r="B248" s="77"/>
      <c r="C248" s="77"/>
      <c r="D248" s="50" t="s">
        <v>12</v>
      </c>
      <c r="E248" s="50" t="s">
        <v>4</v>
      </c>
      <c r="F248" s="50"/>
      <c r="G248" s="52">
        <v>2500</v>
      </c>
      <c r="H248" s="52">
        <v>1650</v>
      </c>
      <c r="I248" s="52">
        <f t="shared" ref="I248:I255" si="49">H248-((H248*5)/100)</f>
        <v>1567.5</v>
      </c>
      <c r="J248" s="52">
        <f t="shared" ref="J248:J255" si="50">H248-((H248*10)/100)</f>
        <v>1485</v>
      </c>
      <c r="K248" s="52">
        <f t="shared" ref="K248:K255" si="51">H248-((H248*15)/100)</f>
        <v>1402.5</v>
      </c>
      <c r="L248" s="52"/>
      <c r="M248" s="1"/>
    </row>
    <row r="249" spans="1:13">
      <c r="A249" s="1"/>
      <c r="B249" s="77"/>
      <c r="C249" s="77"/>
      <c r="D249" s="65" t="s">
        <v>415</v>
      </c>
      <c r="E249" s="62" t="s">
        <v>278</v>
      </c>
      <c r="F249" s="4"/>
      <c r="G249" s="20">
        <f>G248*L249</f>
        <v>0</v>
      </c>
      <c r="H249" s="20">
        <f>H248*L249</f>
        <v>0</v>
      </c>
      <c r="I249" s="20">
        <f t="shared" si="49"/>
        <v>0</v>
      </c>
      <c r="J249" s="20">
        <f t="shared" si="50"/>
        <v>0</v>
      </c>
      <c r="K249" s="20">
        <f t="shared" si="51"/>
        <v>0</v>
      </c>
      <c r="L249" s="23"/>
      <c r="M249" s="1"/>
    </row>
    <row r="250" spans="1:13">
      <c r="A250" s="1"/>
      <c r="B250" s="77"/>
      <c r="C250" s="77"/>
      <c r="D250" s="65" t="s">
        <v>416</v>
      </c>
      <c r="E250" s="62" t="s">
        <v>279</v>
      </c>
      <c r="F250" s="4"/>
      <c r="G250" s="20">
        <f>L250*G248</f>
        <v>0</v>
      </c>
      <c r="H250" s="20">
        <f>L250*H248</f>
        <v>0</v>
      </c>
      <c r="I250" s="20">
        <f t="shared" si="49"/>
        <v>0</v>
      </c>
      <c r="J250" s="20">
        <f t="shared" si="50"/>
        <v>0</v>
      </c>
      <c r="K250" s="20">
        <f t="shared" si="51"/>
        <v>0</v>
      </c>
      <c r="L250" s="23"/>
      <c r="M250" s="1"/>
    </row>
    <row r="251" spans="1:13">
      <c r="A251" s="1"/>
      <c r="B251" s="77"/>
      <c r="C251" s="77"/>
      <c r="D251" s="65" t="s">
        <v>417</v>
      </c>
      <c r="E251" s="62" t="s">
        <v>280</v>
      </c>
      <c r="F251" s="4"/>
      <c r="G251" s="20">
        <f>L251*G248</f>
        <v>0</v>
      </c>
      <c r="H251" s="20">
        <f>L251*H248</f>
        <v>0</v>
      </c>
      <c r="I251" s="20">
        <f t="shared" si="49"/>
        <v>0</v>
      </c>
      <c r="J251" s="20">
        <f t="shared" si="50"/>
        <v>0</v>
      </c>
      <c r="K251" s="20">
        <f t="shared" si="51"/>
        <v>0</v>
      </c>
      <c r="L251" s="23"/>
      <c r="M251" s="1"/>
    </row>
    <row r="252" spans="1:13">
      <c r="A252" s="1"/>
      <c r="B252" s="77"/>
      <c r="C252" s="77"/>
      <c r="D252" s="65" t="s">
        <v>418</v>
      </c>
      <c r="E252" s="62" t="s">
        <v>281</v>
      </c>
      <c r="F252" s="4"/>
      <c r="G252" s="20">
        <f>L252*G248</f>
        <v>0</v>
      </c>
      <c r="H252" s="20">
        <f>L252*H248</f>
        <v>0</v>
      </c>
      <c r="I252" s="20">
        <f t="shared" si="49"/>
        <v>0</v>
      </c>
      <c r="J252" s="20">
        <f t="shared" si="50"/>
        <v>0</v>
      </c>
      <c r="K252" s="20">
        <f t="shared" si="51"/>
        <v>0</v>
      </c>
      <c r="L252" s="23"/>
      <c r="M252" s="1"/>
    </row>
    <row r="253" spans="1:13">
      <c r="A253" s="1"/>
      <c r="B253" s="77"/>
      <c r="C253" s="77"/>
      <c r="D253" s="65" t="s">
        <v>419</v>
      </c>
      <c r="E253" s="62" t="s">
        <v>291</v>
      </c>
      <c r="F253" s="4"/>
      <c r="G253" s="20">
        <f>L253*G248</f>
        <v>0</v>
      </c>
      <c r="H253" s="20">
        <f>L253*H248</f>
        <v>0</v>
      </c>
      <c r="I253" s="20">
        <f t="shared" si="49"/>
        <v>0</v>
      </c>
      <c r="J253" s="20">
        <f t="shared" si="50"/>
        <v>0</v>
      </c>
      <c r="K253" s="20">
        <f t="shared" si="51"/>
        <v>0</v>
      </c>
      <c r="L253" s="23"/>
      <c r="M253" s="1"/>
    </row>
    <row r="254" spans="1:13" ht="18" customHeight="1">
      <c r="A254" s="1"/>
      <c r="B254" s="77"/>
      <c r="C254" s="77"/>
      <c r="D254" s="65" t="s">
        <v>420</v>
      </c>
      <c r="E254" s="62" t="s">
        <v>292</v>
      </c>
      <c r="F254" s="4"/>
      <c r="G254" s="20">
        <f>L254*G248</f>
        <v>0</v>
      </c>
      <c r="H254" s="20">
        <f>L254*H248</f>
        <v>0</v>
      </c>
      <c r="I254" s="20">
        <f t="shared" si="49"/>
        <v>0</v>
      </c>
      <c r="J254" s="20">
        <f t="shared" si="50"/>
        <v>0</v>
      </c>
      <c r="K254" s="20">
        <f t="shared" si="51"/>
        <v>0</v>
      </c>
      <c r="L254" s="23"/>
      <c r="M254" s="1"/>
    </row>
    <row r="255" spans="1:13">
      <c r="A255" s="1"/>
      <c r="B255" s="77"/>
      <c r="C255" s="77"/>
      <c r="D255" s="14"/>
      <c r="E255" s="14"/>
      <c r="F255" s="15" t="s">
        <v>15</v>
      </c>
      <c r="G255" s="16">
        <f>SUM(G249:G254)</f>
        <v>0</v>
      </c>
      <c r="H255" s="16">
        <f>SUM(H249:H254)</f>
        <v>0</v>
      </c>
      <c r="I255" s="16">
        <f t="shared" si="49"/>
        <v>0</v>
      </c>
      <c r="J255" s="16">
        <f t="shared" si="50"/>
        <v>0</v>
      </c>
      <c r="K255" s="16">
        <f t="shared" si="51"/>
        <v>0</v>
      </c>
      <c r="L255" s="24">
        <f>SUM(L249:L254)</f>
        <v>0</v>
      </c>
      <c r="M255" s="1"/>
    </row>
    <row r="256" spans="1:13" ht="0.75" customHeight="1">
      <c r="A256" s="1"/>
      <c r="B256" s="27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</row>
    <row r="257" spans="1:13" ht="3.75" customHeight="1">
      <c r="B257" s="26"/>
      <c r="C257" s="12"/>
      <c r="D257" s="12"/>
      <c r="E257" s="12"/>
      <c r="F257" s="12"/>
      <c r="G257" s="12"/>
      <c r="H257" s="12"/>
      <c r="I257" s="12"/>
      <c r="J257" s="12"/>
      <c r="K257" s="12"/>
      <c r="L257" s="13"/>
    </row>
    <row r="258" spans="1:13" ht="0.75" customHeight="1">
      <c r="A258" s="1"/>
      <c r="B258" s="27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</row>
    <row r="259" spans="1:13" ht="19.5" customHeight="1">
      <c r="A259" s="1"/>
      <c r="B259" s="77"/>
      <c r="C259" s="77"/>
      <c r="D259" s="69" t="s">
        <v>383</v>
      </c>
      <c r="E259" s="69"/>
      <c r="F259" s="69"/>
      <c r="G259" s="71" t="s">
        <v>3</v>
      </c>
      <c r="H259" s="72"/>
      <c r="I259" s="72"/>
      <c r="J259" s="72"/>
      <c r="K259" s="73"/>
      <c r="L259" s="8" t="s">
        <v>7</v>
      </c>
      <c r="M259" s="1"/>
    </row>
    <row r="260" spans="1:13" ht="17.25" customHeight="1">
      <c r="A260" s="1"/>
      <c r="B260" s="77"/>
      <c r="C260" s="77"/>
      <c r="D260" s="70"/>
      <c r="E260" s="70"/>
      <c r="F260" s="70"/>
      <c r="G260" s="17" t="s">
        <v>2</v>
      </c>
      <c r="H260" s="17" t="s">
        <v>34</v>
      </c>
      <c r="I260" s="17" t="s">
        <v>13</v>
      </c>
      <c r="J260" s="17" t="s">
        <v>6</v>
      </c>
      <c r="K260" s="17" t="s">
        <v>14</v>
      </c>
      <c r="L260" s="9" t="s">
        <v>17</v>
      </c>
      <c r="M260" s="1"/>
    </row>
    <row r="261" spans="1:13">
      <c r="A261" s="1"/>
      <c r="B261" s="77"/>
      <c r="C261" s="77"/>
      <c r="D261" s="50" t="s">
        <v>12</v>
      </c>
      <c r="E261" s="50" t="s">
        <v>4</v>
      </c>
      <c r="F261" s="50"/>
      <c r="G261" s="52">
        <v>2400</v>
      </c>
      <c r="H261" s="52">
        <v>1600</v>
      </c>
      <c r="I261" s="52">
        <f t="shared" ref="I261:I268" si="52">H261-((H261*5)/100)</f>
        <v>1520</v>
      </c>
      <c r="J261" s="52">
        <f t="shared" ref="J261:J268" si="53">H261-((H261*10)/100)</f>
        <v>1440</v>
      </c>
      <c r="K261" s="52">
        <f t="shared" ref="K261:K268" si="54">H261-((H261*15)/100)</f>
        <v>1360</v>
      </c>
      <c r="L261" s="52"/>
      <c r="M261" s="1"/>
    </row>
    <row r="262" spans="1:13">
      <c r="A262" s="1"/>
      <c r="B262" s="77"/>
      <c r="C262" s="77"/>
      <c r="D262" s="65" t="s">
        <v>421</v>
      </c>
      <c r="E262" s="62" t="s">
        <v>278</v>
      </c>
      <c r="F262" s="4"/>
      <c r="G262" s="20">
        <f>G261*L262</f>
        <v>0</v>
      </c>
      <c r="H262" s="20">
        <f>H261*L262</f>
        <v>0</v>
      </c>
      <c r="I262" s="20">
        <f t="shared" si="52"/>
        <v>0</v>
      </c>
      <c r="J262" s="20">
        <f t="shared" si="53"/>
        <v>0</v>
      </c>
      <c r="K262" s="20">
        <f t="shared" si="54"/>
        <v>0</v>
      </c>
      <c r="L262" s="23"/>
      <c r="M262" s="1"/>
    </row>
    <row r="263" spans="1:13">
      <c r="A263" s="1"/>
      <c r="B263" s="77"/>
      <c r="C263" s="77"/>
      <c r="D263" s="65" t="s">
        <v>422</v>
      </c>
      <c r="E263" s="62" t="s">
        <v>279</v>
      </c>
      <c r="F263" s="4"/>
      <c r="G263" s="20">
        <f>L263*G261</f>
        <v>0</v>
      </c>
      <c r="H263" s="20">
        <f>L263*H261</f>
        <v>0</v>
      </c>
      <c r="I263" s="20">
        <f t="shared" si="52"/>
        <v>0</v>
      </c>
      <c r="J263" s="20">
        <f t="shared" si="53"/>
        <v>0</v>
      </c>
      <c r="K263" s="20">
        <f t="shared" si="54"/>
        <v>0</v>
      </c>
      <c r="L263" s="23"/>
      <c r="M263" s="1"/>
    </row>
    <row r="264" spans="1:13">
      <c r="A264" s="1"/>
      <c r="B264" s="77"/>
      <c r="C264" s="77"/>
      <c r="D264" s="65" t="s">
        <v>423</v>
      </c>
      <c r="E264" s="62" t="s">
        <v>280</v>
      </c>
      <c r="F264" s="4"/>
      <c r="G264" s="20">
        <f>L264*G261</f>
        <v>0</v>
      </c>
      <c r="H264" s="20">
        <f>L264*H261</f>
        <v>0</v>
      </c>
      <c r="I264" s="20">
        <f t="shared" si="52"/>
        <v>0</v>
      </c>
      <c r="J264" s="20">
        <f t="shared" si="53"/>
        <v>0</v>
      </c>
      <c r="K264" s="20">
        <f t="shared" si="54"/>
        <v>0</v>
      </c>
      <c r="L264" s="23"/>
      <c r="M264" s="1"/>
    </row>
    <row r="265" spans="1:13">
      <c r="A265" s="1"/>
      <c r="B265" s="77"/>
      <c r="C265" s="77"/>
      <c r="D265" s="65" t="s">
        <v>424</v>
      </c>
      <c r="E265" s="62" t="s">
        <v>281</v>
      </c>
      <c r="F265" s="4"/>
      <c r="G265" s="20">
        <f>L265*G261</f>
        <v>0</v>
      </c>
      <c r="H265" s="20">
        <f>L265*H261</f>
        <v>0</v>
      </c>
      <c r="I265" s="20">
        <f t="shared" si="52"/>
        <v>0</v>
      </c>
      <c r="J265" s="20">
        <f t="shared" si="53"/>
        <v>0</v>
      </c>
      <c r="K265" s="20">
        <f t="shared" si="54"/>
        <v>0</v>
      </c>
      <c r="L265" s="23"/>
      <c r="M265" s="1"/>
    </row>
    <row r="266" spans="1:13">
      <c r="A266" s="1"/>
      <c r="B266" s="77"/>
      <c r="C266" s="77"/>
      <c r="D266" s="65" t="s">
        <v>425</v>
      </c>
      <c r="E266" s="62" t="s">
        <v>291</v>
      </c>
      <c r="F266" s="4"/>
      <c r="G266" s="20">
        <f>L266*G261</f>
        <v>0</v>
      </c>
      <c r="H266" s="20">
        <f>L266*H261</f>
        <v>0</v>
      </c>
      <c r="I266" s="20">
        <f t="shared" si="52"/>
        <v>0</v>
      </c>
      <c r="J266" s="20">
        <f t="shared" si="53"/>
        <v>0</v>
      </c>
      <c r="K266" s="20">
        <f t="shared" si="54"/>
        <v>0</v>
      </c>
      <c r="L266" s="23"/>
      <c r="M266" s="1"/>
    </row>
    <row r="267" spans="1:13" ht="18" customHeight="1">
      <c r="A267" s="1"/>
      <c r="B267" s="77"/>
      <c r="C267" s="77"/>
      <c r="D267" s="65" t="s">
        <v>426</v>
      </c>
      <c r="E267" s="62" t="s">
        <v>292</v>
      </c>
      <c r="F267" s="4"/>
      <c r="G267" s="20">
        <f>L267*G261</f>
        <v>0</v>
      </c>
      <c r="H267" s="20">
        <f>L267*H261</f>
        <v>0</v>
      </c>
      <c r="I267" s="20">
        <f t="shared" si="52"/>
        <v>0</v>
      </c>
      <c r="J267" s="20">
        <f t="shared" si="53"/>
        <v>0</v>
      </c>
      <c r="K267" s="20">
        <f t="shared" si="54"/>
        <v>0</v>
      </c>
      <c r="L267" s="23"/>
      <c r="M267" s="1"/>
    </row>
    <row r="268" spans="1:13">
      <c r="A268" s="1"/>
      <c r="B268" s="77"/>
      <c r="C268" s="77"/>
      <c r="D268" s="14"/>
      <c r="E268" s="14"/>
      <c r="F268" s="15" t="s">
        <v>15</v>
      </c>
      <c r="G268" s="16">
        <f>SUM(G262:G267)</f>
        <v>0</v>
      </c>
      <c r="H268" s="16">
        <f>SUM(H262:H267)</f>
        <v>0</v>
      </c>
      <c r="I268" s="16">
        <f t="shared" si="52"/>
        <v>0</v>
      </c>
      <c r="J268" s="16">
        <f t="shared" si="53"/>
        <v>0</v>
      </c>
      <c r="K268" s="16">
        <f t="shared" si="54"/>
        <v>0</v>
      </c>
      <c r="L268" s="24">
        <f>SUM(L262:L267)</f>
        <v>0</v>
      </c>
      <c r="M268" s="1"/>
    </row>
    <row r="269" spans="1:13" ht="0.75" customHeight="1">
      <c r="A269" s="1"/>
      <c r="B269" s="27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</row>
    <row r="270" spans="1:13" ht="3.75" customHeight="1">
      <c r="B270" s="26"/>
      <c r="C270" s="12"/>
      <c r="D270" s="12"/>
      <c r="E270" s="12"/>
      <c r="F270" s="12"/>
      <c r="G270" s="12"/>
      <c r="H270" s="12"/>
      <c r="I270" s="12"/>
      <c r="J270" s="12"/>
      <c r="K270" s="12"/>
      <c r="L270" s="13"/>
    </row>
    <row r="271" spans="1:13" ht="0.75" customHeight="1">
      <c r="A271" s="1"/>
      <c r="B271" s="27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</row>
    <row r="272" spans="1:13" ht="19.5" customHeight="1">
      <c r="A272" s="1"/>
      <c r="B272" s="77"/>
      <c r="C272" s="77"/>
      <c r="D272" s="69" t="s">
        <v>384</v>
      </c>
      <c r="E272" s="69"/>
      <c r="F272" s="69"/>
      <c r="G272" s="71" t="s">
        <v>3</v>
      </c>
      <c r="H272" s="72"/>
      <c r="I272" s="72"/>
      <c r="J272" s="72"/>
      <c r="K272" s="73"/>
      <c r="L272" s="8" t="s">
        <v>7</v>
      </c>
      <c r="M272" s="1"/>
    </row>
    <row r="273" spans="1:13" ht="17.25" customHeight="1">
      <c r="A273" s="1"/>
      <c r="B273" s="77"/>
      <c r="C273" s="77"/>
      <c r="D273" s="70"/>
      <c r="E273" s="70"/>
      <c r="F273" s="70"/>
      <c r="G273" s="17" t="s">
        <v>2</v>
      </c>
      <c r="H273" s="17" t="s">
        <v>34</v>
      </c>
      <c r="I273" s="17" t="s">
        <v>13</v>
      </c>
      <c r="J273" s="17" t="s">
        <v>6</v>
      </c>
      <c r="K273" s="17" t="s">
        <v>14</v>
      </c>
      <c r="L273" s="9" t="s">
        <v>17</v>
      </c>
      <c r="M273" s="1"/>
    </row>
    <row r="274" spans="1:13">
      <c r="A274" s="1"/>
      <c r="B274" s="77"/>
      <c r="C274" s="77"/>
      <c r="D274" s="50" t="s">
        <v>12</v>
      </c>
      <c r="E274" s="50" t="s">
        <v>4</v>
      </c>
      <c r="F274" s="50"/>
      <c r="G274" s="52">
        <v>2400</v>
      </c>
      <c r="H274" s="52">
        <v>1600</v>
      </c>
      <c r="I274" s="52">
        <f>H274-((H274*5)/100)</f>
        <v>1520</v>
      </c>
      <c r="J274" s="52">
        <f>H274-((H274*10)/100)</f>
        <v>1440</v>
      </c>
      <c r="K274" s="52">
        <f>H274-((H274*15)/100)</f>
        <v>1360</v>
      </c>
      <c r="L274" s="52"/>
      <c r="M274" s="1"/>
    </row>
    <row r="275" spans="1:13">
      <c r="A275" s="1"/>
      <c r="B275" s="77"/>
      <c r="C275" s="77"/>
      <c r="D275" s="65" t="s">
        <v>427</v>
      </c>
      <c r="E275" s="62" t="s">
        <v>278</v>
      </c>
      <c r="F275" s="4"/>
      <c r="G275" s="20">
        <f>G274*L275</f>
        <v>0</v>
      </c>
      <c r="H275" s="20">
        <f>H274*L275</f>
        <v>0</v>
      </c>
      <c r="I275" s="20">
        <f t="shared" ref="I275:I281" si="55">H275-((H275*5)/100)</f>
        <v>0</v>
      </c>
      <c r="J275" s="20">
        <f t="shared" ref="J275:J281" si="56">H275-((H275*10)/100)</f>
        <v>0</v>
      </c>
      <c r="K275" s="20">
        <f t="shared" ref="K275:K281" si="57">H275-((H275*15)/100)</f>
        <v>0</v>
      </c>
      <c r="L275" s="23"/>
      <c r="M275" s="1"/>
    </row>
    <row r="276" spans="1:13">
      <c r="A276" s="1"/>
      <c r="B276" s="77"/>
      <c r="C276" s="77"/>
      <c r="D276" s="65" t="s">
        <v>428</v>
      </c>
      <c r="E276" s="62" t="s">
        <v>279</v>
      </c>
      <c r="F276" s="4"/>
      <c r="G276" s="20">
        <f>L276*G274</f>
        <v>0</v>
      </c>
      <c r="H276" s="20">
        <f>L276*H274</f>
        <v>0</v>
      </c>
      <c r="I276" s="20">
        <f t="shared" si="55"/>
        <v>0</v>
      </c>
      <c r="J276" s="20">
        <f t="shared" si="56"/>
        <v>0</v>
      </c>
      <c r="K276" s="20">
        <f t="shared" si="57"/>
        <v>0</v>
      </c>
      <c r="L276" s="23"/>
      <c r="M276" s="1"/>
    </row>
    <row r="277" spans="1:13">
      <c r="A277" s="1"/>
      <c r="B277" s="77"/>
      <c r="C277" s="77"/>
      <c r="D277" s="65" t="s">
        <v>429</v>
      </c>
      <c r="E277" s="62" t="s">
        <v>280</v>
      </c>
      <c r="F277" s="4"/>
      <c r="G277" s="20">
        <f>L277*G274</f>
        <v>0</v>
      </c>
      <c r="H277" s="20">
        <f>L277*H274</f>
        <v>0</v>
      </c>
      <c r="I277" s="20">
        <f t="shared" si="55"/>
        <v>0</v>
      </c>
      <c r="J277" s="20">
        <f t="shared" si="56"/>
        <v>0</v>
      </c>
      <c r="K277" s="20">
        <f t="shared" si="57"/>
        <v>0</v>
      </c>
      <c r="L277" s="23"/>
      <c r="M277" s="1"/>
    </row>
    <row r="278" spans="1:13">
      <c r="A278" s="1"/>
      <c r="B278" s="77"/>
      <c r="C278" s="77"/>
      <c r="D278" s="65" t="s">
        <v>430</v>
      </c>
      <c r="E278" s="62" t="s">
        <v>281</v>
      </c>
      <c r="F278" s="4"/>
      <c r="G278" s="20">
        <f>L278*G274</f>
        <v>0</v>
      </c>
      <c r="H278" s="20">
        <f>L278*H274</f>
        <v>0</v>
      </c>
      <c r="I278" s="20">
        <f t="shared" si="55"/>
        <v>0</v>
      </c>
      <c r="J278" s="20">
        <f t="shared" si="56"/>
        <v>0</v>
      </c>
      <c r="K278" s="20">
        <f t="shared" si="57"/>
        <v>0</v>
      </c>
      <c r="L278" s="23"/>
      <c r="M278" s="1"/>
    </row>
    <row r="279" spans="1:13">
      <c r="A279" s="1"/>
      <c r="B279" s="77"/>
      <c r="C279" s="77"/>
      <c r="D279" s="65" t="s">
        <v>431</v>
      </c>
      <c r="E279" s="62" t="s">
        <v>291</v>
      </c>
      <c r="F279" s="4"/>
      <c r="G279" s="20">
        <f>L279*G274</f>
        <v>0</v>
      </c>
      <c r="H279" s="20">
        <f>L279*H274</f>
        <v>0</v>
      </c>
      <c r="I279" s="20">
        <f t="shared" si="55"/>
        <v>0</v>
      </c>
      <c r="J279" s="20">
        <f t="shared" si="56"/>
        <v>0</v>
      </c>
      <c r="K279" s="20">
        <f t="shared" si="57"/>
        <v>0</v>
      </c>
      <c r="L279" s="23"/>
      <c r="M279" s="1"/>
    </row>
    <row r="280" spans="1:13" ht="18" customHeight="1">
      <c r="A280" s="1"/>
      <c r="B280" s="77"/>
      <c r="C280" s="77"/>
      <c r="D280" s="65" t="s">
        <v>432</v>
      </c>
      <c r="E280" s="62" t="s">
        <v>292</v>
      </c>
      <c r="F280" s="4"/>
      <c r="G280" s="20">
        <f>L280*G274</f>
        <v>0</v>
      </c>
      <c r="H280" s="20">
        <f>L280*H274</f>
        <v>0</v>
      </c>
      <c r="I280" s="20">
        <f t="shared" si="55"/>
        <v>0</v>
      </c>
      <c r="J280" s="20">
        <f t="shared" si="56"/>
        <v>0</v>
      </c>
      <c r="K280" s="20">
        <f t="shared" si="57"/>
        <v>0</v>
      </c>
      <c r="L280" s="23"/>
      <c r="M280" s="1"/>
    </row>
    <row r="281" spans="1:13">
      <c r="A281" s="1"/>
      <c r="B281" s="77"/>
      <c r="C281" s="77"/>
      <c r="D281" s="14"/>
      <c r="E281" s="14"/>
      <c r="F281" s="15" t="s">
        <v>15</v>
      </c>
      <c r="G281" s="16">
        <f>SUM(G275:G280)</f>
        <v>0</v>
      </c>
      <c r="H281" s="16">
        <f>SUM(H275:H280)</f>
        <v>0</v>
      </c>
      <c r="I281" s="16">
        <f t="shared" si="55"/>
        <v>0</v>
      </c>
      <c r="J281" s="16">
        <f t="shared" si="56"/>
        <v>0</v>
      </c>
      <c r="K281" s="16">
        <f t="shared" si="57"/>
        <v>0</v>
      </c>
      <c r="L281" s="24">
        <f>SUM(L275:L280)</f>
        <v>0</v>
      </c>
      <c r="M281" s="1"/>
    </row>
    <row r="282" spans="1:13" ht="0.75" customHeight="1">
      <c r="A282" s="1"/>
      <c r="B282" s="27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</row>
    <row r="283" spans="1:13" ht="3.75" customHeight="1">
      <c r="B283" s="26"/>
      <c r="C283" s="12"/>
      <c r="D283" s="12"/>
      <c r="E283" s="12"/>
      <c r="F283" s="12"/>
      <c r="G283" s="12"/>
      <c r="H283" s="12"/>
      <c r="I283" s="12"/>
      <c r="J283" s="12"/>
      <c r="K283" s="12"/>
      <c r="L283" s="13"/>
    </row>
    <row r="284" spans="1:13" ht="0.75" customHeight="1">
      <c r="A284" s="1"/>
      <c r="B284" s="27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</row>
    <row r="285" spans="1:13" ht="19.5" customHeight="1">
      <c r="A285" s="1"/>
      <c r="B285" s="77"/>
      <c r="C285" s="77"/>
      <c r="D285" s="69" t="s">
        <v>385</v>
      </c>
      <c r="E285" s="69"/>
      <c r="F285" s="69"/>
      <c r="G285" s="71" t="s">
        <v>3</v>
      </c>
      <c r="H285" s="72"/>
      <c r="I285" s="72"/>
      <c r="J285" s="72"/>
      <c r="K285" s="73"/>
      <c r="L285" s="8" t="s">
        <v>7</v>
      </c>
      <c r="M285" s="1"/>
    </row>
    <row r="286" spans="1:13" ht="17.25" customHeight="1">
      <c r="A286" s="1"/>
      <c r="B286" s="77"/>
      <c r="C286" s="77"/>
      <c r="D286" s="70"/>
      <c r="E286" s="70"/>
      <c r="F286" s="70"/>
      <c r="G286" s="17" t="s">
        <v>2</v>
      </c>
      <c r="H286" s="17" t="s">
        <v>34</v>
      </c>
      <c r="I286" s="17" t="s">
        <v>13</v>
      </c>
      <c r="J286" s="17" t="s">
        <v>6</v>
      </c>
      <c r="K286" s="17" t="s">
        <v>14</v>
      </c>
      <c r="L286" s="9" t="s">
        <v>17</v>
      </c>
      <c r="M286" s="1"/>
    </row>
    <row r="287" spans="1:13">
      <c r="A287" s="1"/>
      <c r="B287" s="77"/>
      <c r="C287" s="77"/>
      <c r="D287" s="50" t="s">
        <v>12</v>
      </c>
      <c r="E287" s="50" t="s">
        <v>4</v>
      </c>
      <c r="F287" s="50"/>
      <c r="G287" s="52">
        <v>2400</v>
      </c>
      <c r="H287" s="52">
        <v>1600</v>
      </c>
      <c r="I287" s="52">
        <f t="shared" ref="I287:I294" si="58">H287-((H287*5)/100)</f>
        <v>1520</v>
      </c>
      <c r="J287" s="52">
        <f t="shared" ref="J287:J294" si="59">H287-((H287*10)/100)</f>
        <v>1440</v>
      </c>
      <c r="K287" s="52">
        <f t="shared" ref="K287:K294" si="60">H287-((H287*15)/100)</f>
        <v>1360</v>
      </c>
      <c r="L287" s="52"/>
      <c r="M287" s="1"/>
    </row>
    <row r="288" spans="1:13">
      <c r="A288" s="1"/>
      <c r="B288" s="77"/>
      <c r="C288" s="77"/>
      <c r="D288" s="65" t="s">
        <v>433</v>
      </c>
      <c r="E288" s="62" t="s">
        <v>278</v>
      </c>
      <c r="F288" s="4"/>
      <c r="G288" s="20">
        <f>G287*L288</f>
        <v>0</v>
      </c>
      <c r="H288" s="20">
        <f>H287*L288</f>
        <v>0</v>
      </c>
      <c r="I288" s="20">
        <f t="shared" si="58"/>
        <v>0</v>
      </c>
      <c r="J288" s="20">
        <f t="shared" si="59"/>
        <v>0</v>
      </c>
      <c r="K288" s="20">
        <f t="shared" si="60"/>
        <v>0</v>
      </c>
      <c r="L288" s="23"/>
      <c r="M288" s="1"/>
    </row>
    <row r="289" spans="1:13">
      <c r="A289" s="1"/>
      <c r="B289" s="77"/>
      <c r="C289" s="77"/>
      <c r="D289" s="65" t="s">
        <v>435</v>
      </c>
      <c r="E289" s="62" t="s">
        <v>279</v>
      </c>
      <c r="F289" s="4"/>
      <c r="G289" s="20">
        <f>L289*G287</f>
        <v>0</v>
      </c>
      <c r="H289" s="20">
        <f>L289*H287</f>
        <v>0</v>
      </c>
      <c r="I289" s="20">
        <f t="shared" si="58"/>
        <v>0</v>
      </c>
      <c r="J289" s="20">
        <f t="shared" si="59"/>
        <v>0</v>
      </c>
      <c r="K289" s="20">
        <f t="shared" si="60"/>
        <v>0</v>
      </c>
      <c r="L289" s="23"/>
      <c r="M289" s="1"/>
    </row>
    <row r="290" spans="1:13">
      <c r="A290" s="1"/>
      <c r="B290" s="77"/>
      <c r="C290" s="77"/>
      <c r="D290" s="65" t="s">
        <v>434</v>
      </c>
      <c r="E290" s="62" t="s">
        <v>280</v>
      </c>
      <c r="F290" s="4"/>
      <c r="G290" s="20">
        <f>L290*G287</f>
        <v>0</v>
      </c>
      <c r="H290" s="20">
        <f>L290*H287</f>
        <v>0</v>
      </c>
      <c r="I290" s="20">
        <f t="shared" si="58"/>
        <v>0</v>
      </c>
      <c r="J290" s="20">
        <f t="shared" si="59"/>
        <v>0</v>
      </c>
      <c r="K290" s="20">
        <f t="shared" si="60"/>
        <v>0</v>
      </c>
      <c r="L290" s="23"/>
      <c r="M290" s="1"/>
    </row>
    <row r="291" spans="1:13">
      <c r="A291" s="1"/>
      <c r="B291" s="77"/>
      <c r="C291" s="77"/>
      <c r="D291" s="65" t="s">
        <v>436</v>
      </c>
      <c r="E291" s="62" t="s">
        <v>281</v>
      </c>
      <c r="F291" s="4"/>
      <c r="G291" s="20">
        <f>L291*G287</f>
        <v>0</v>
      </c>
      <c r="H291" s="20">
        <f>L291*H287</f>
        <v>0</v>
      </c>
      <c r="I291" s="20">
        <f t="shared" si="58"/>
        <v>0</v>
      </c>
      <c r="J291" s="20">
        <f t="shared" si="59"/>
        <v>0</v>
      </c>
      <c r="K291" s="20">
        <f t="shared" si="60"/>
        <v>0</v>
      </c>
      <c r="L291" s="23"/>
      <c r="M291" s="1"/>
    </row>
    <row r="292" spans="1:13">
      <c r="A292" s="1"/>
      <c r="B292" s="77"/>
      <c r="C292" s="77"/>
      <c r="D292" s="65" t="s">
        <v>437</v>
      </c>
      <c r="E292" s="62" t="s">
        <v>291</v>
      </c>
      <c r="F292" s="4"/>
      <c r="G292" s="20">
        <f>L292*G287</f>
        <v>0</v>
      </c>
      <c r="H292" s="20">
        <f>L292*H287</f>
        <v>0</v>
      </c>
      <c r="I292" s="20">
        <f t="shared" si="58"/>
        <v>0</v>
      </c>
      <c r="J292" s="20">
        <f t="shared" si="59"/>
        <v>0</v>
      </c>
      <c r="K292" s="20">
        <f t="shared" si="60"/>
        <v>0</v>
      </c>
      <c r="L292" s="23"/>
      <c r="M292" s="1"/>
    </row>
    <row r="293" spans="1:13" ht="18" customHeight="1">
      <c r="A293" s="1"/>
      <c r="B293" s="77"/>
      <c r="C293" s="77"/>
      <c r="D293" s="65" t="s">
        <v>438</v>
      </c>
      <c r="E293" s="62" t="s">
        <v>292</v>
      </c>
      <c r="F293" s="4"/>
      <c r="G293" s="20">
        <f>L293*G287</f>
        <v>0</v>
      </c>
      <c r="H293" s="20">
        <f>L293*H287</f>
        <v>0</v>
      </c>
      <c r="I293" s="20">
        <f t="shared" si="58"/>
        <v>0</v>
      </c>
      <c r="J293" s="20">
        <f t="shared" si="59"/>
        <v>0</v>
      </c>
      <c r="K293" s="20">
        <f t="shared" si="60"/>
        <v>0</v>
      </c>
      <c r="L293" s="23"/>
      <c r="M293" s="1"/>
    </row>
    <row r="294" spans="1:13">
      <c r="A294" s="1"/>
      <c r="B294" s="77"/>
      <c r="C294" s="77"/>
      <c r="D294" s="14"/>
      <c r="E294" s="14"/>
      <c r="F294" s="15" t="s">
        <v>15</v>
      </c>
      <c r="G294" s="16">
        <f>SUM(G288:G293)</f>
        <v>0</v>
      </c>
      <c r="H294" s="16">
        <f>SUM(H288:H293)</f>
        <v>0</v>
      </c>
      <c r="I294" s="16">
        <f t="shared" si="58"/>
        <v>0</v>
      </c>
      <c r="J294" s="16">
        <f t="shared" si="59"/>
        <v>0</v>
      </c>
      <c r="K294" s="16">
        <f t="shared" si="60"/>
        <v>0</v>
      </c>
      <c r="L294" s="24">
        <f>SUM(L288:L293)</f>
        <v>0</v>
      </c>
      <c r="M294" s="1"/>
    </row>
    <row r="295" spans="1:13" ht="0.75" customHeight="1">
      <c r="A295" s="1"/>
      <c r="B295" s="27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</row>
    <row r="296" spans="1:13" ht="3.75" customHeight="1">
      <c r="B296" s="26"/>
      <c r="C296" s="12"/>
      <c r="D296" s="12"/>
      <c r="E296" s="12"/>
      <c r="F296" s="12"/>
      <c r="G296" s="12"/>
      <c r="H296" s="12"/>
      <c r="I296" s="12"/>
      <c r="J296" s="12"/>
      <c r="K296" s="12"/>
      <c r="L296" s="13"/>
    </row>
    <row r="297" spans="1:13" ht="0.75" customHeight="1">
      <c r="A297" s="1"/>
      <c r="B297" s="27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</row>
    <row r="298" spans="1:13" ht="19.5" customHeight="1">
      <c r="A298" s="1"/>
      <c r="B298" s="77"/>
      <c r="C298" s="77"/>
      <c r="D298" s="69" t="s">
        <v>386</v>
      </c>
      <c r="E298" s="69"/>
      <c r="F298" s="69"/>
      <c r="G298" s="71" t="s">
        <v>3</v>
      </c>
      <c r="H298" s="72"/>
      <c r="I298" s="72"/>
      <c r="J298" s="72"/>
      <c r="K298" s="73"/>
      <c r="L298" s="8" t="s">
        <v>7</v>
      </c>
      <c r="M298" s="1"/>
    </row>
    <row r="299" spans="1:13" ht="17.25" customHeight="1">
      <c r="A299" s="1"/>
      <c r="B299" s="77"/>
      <c r="C299" s="77"/>
      <c r="D299" s="70"/>
      <c r="E299" s="70"/>
      <c r="F299" s="70"/>
      <c r="G299" s="17" t="s">
        <v>2</v>
      </c>
      <c r="H299" s="17" t="s">
        <v>34</v>
      </c>
      <c r="I299" s="17" t="s">
        <v>13</v>
      </c>
      <c r="J299" s="17" t="s">
        <v>6</v>
      </c>
      <c r="K299" s="17" t="s">
        <v>14</v>
      </c>
      <c r="L299" s="9" t="s">
        <v>17</v>
      </c>
      <c r="M299" s="1"/>
    </row>
    <row r="300" spans="1:13">
      <c r="A300" s="1"/>
      <c r="B300" s="77"/>
      <c r="C300" s="77"/>
      <c r="D300" s="50" t="s">
        <v>12</v>
      </c>
      <c r="E300" s="50" t="s">
        <v>4</v>
      </c>
      <c r="F300" s="50"/>
      <c r="G300" s="52">
        <v>1950</v>
      </c>
      <c r="H300" s="52">
        <v>1300</v>
      </c>
      <c r="I300" s="52">
        <f>H300-((H300*5)/100)</f>
        <v>1235</v>
      </c>
      <c r="J300" s="52">
        <f>H300-((H300*10)/100)</f>
        <v>1170</v>
      </c>
      <c r="K300" s="52">
        <f>H300-((H300*15)/100)</f>
        <v>1105</v>
      </c>
      <c r="L300" s="52"/>
      <c r="M300" s="1"/>
    </row>
    <row r="301" spans="1:13">
      <c r="A301" s="1"/>
      <c r="B301" s="77"/>
      <c r="C301" s="77"/>
      <c r="D301" s="65" t="s">
        <v>439</v>
      </c>
      <c r="E301" s="62" t="s">
        <v>278</v>
      </c>
      <c r="F301" s="4"/>
      <c r="G301" s="20">
        <f>G300*L301</f>
        <v>0</v>
      </c>
      <c r="H301" s="20">
        <f>H300*L301</f>
        <v>0</v>
      </c>
      <c r="I301" s="20">
        <f t="shared" ref="I301:I307" si="61">H301-((H301*5)/100)</f>
        <v>0</v>
      </c>
      <c r="J301" s="20">
        <f t="shared" ref="J301:J307" si="62">H301-((H301*10)/100)</f>
        <v>0</v>
      </c>
      <c r="K301" s="20">
        <f t="shared" ref="K301:K307" si="63">H301-((H301*15)/100)</f>
        <v>0</v>
      </c>
      <c r="L301" s="23"/>
      <c r="M301" s="1"/>
    </row>
    <row r="302" spans="1:13">
      <c r="A302" s="1"/>
      <c r="B302" s="77"/>
      <c r="C302" s="77"/>
      <c r="D302" s="65" t="s">
        <v>440</v>
      </c>
      <c r="E302" s="62" t="s">
        <v>279</v>
      </c>
      <c r="F302" s="4"/>
      <c r="G302" s="20">
        <f>L302*G300</f>
        <v>0</v>
      </c>
      <c r="H302" s="20">
        <f>L302*H300</f>
        <v>0</v>
      </c>
      <c r="I302" s="20">
        <f t="shared" si="61"/>
        <v>0</v>
      </c>
      <c r="J302" s="20">
        <f t="shared" si="62"/>
        <v>0</v>
      </c>
      <c r="K302" s="20">
        <f t="shared" si="63"/>
        <v>0</v>
      </c>
      <c r="L302" s="23"/>
      <c r="M302" s="1"/>
    </row>
    <row r="303" spans="1:13">
      <c r="A303" s="1"/>
      <c r="B303" s="77"/>
      <c r="C303" s="77"/>
      <c r="D303" s="65" t="s">
        <v>441</v>
      </c>
      <c r="E303" s="62" t="s">
        <v>280</v>
      </c>
      <c r="F303" s="4"/>
      <c r="G303" s="20">
        <f>L303*G300</f>
        <v>0</v>
      </c>
      <c r="H303" s="20">
        <f>L303*H300</f>
        <v>0</v>
      </c>
      <c r="I303" s="20">
        <f t="shared" si="61"/>
        <v>0</v>
      </c>
      <c r="J303" s="20">
        <f t="shared" si="62"/>
        <v>0</v>
      </c>
      <c r="K303" s="20">
        <f t="shared" si="63"/>
        <v>0</v>
      </c>
      <c r="L303" s="23"/>
      <c r="M303" s="1"/>
    </row>
    <row r="304" spans="1:13">
      <c r="A304" s="1"/>
      <c r="B304" s="77"/>
      <c r="C304" s="77"/>
      <c r="D304" s="65" t="s">
        <v>442</v>
      </c>
      <c r="E304" s="62" t="s">
        <v>281</v>
      </c>
      <c r="F304" s="4"/>
      <c r="G304" s="20">
        <f>L304*G300</f>
        <v>0</v>
      </c>
      <c r="H304" s="20">
        <f>L304*H300</f>
        <v>0</v>
      </c>
      <c r="I304" s="20">
        <f t="shared" si="61"/>
        <v>0</v>
      </c>
      <c r="J304" s="20">
        <f t="shared" si="62"/>
        <v>0</v>
      </c>
      <c r="K304" s="20">
        <f t="shared" si="63"/>
        <v>0</v>
      </c>
      <c r="L304" s="23"/>
      <c r="M304" s="1"/>
    </row>
    <row r="305" spans="1:13">
      <c r="A305" s="1"/>
      <c r="B305" s="77"/>
      <c r="C305" s="77"/>
      <c r="D305" s="65" t="s">
        <v>443</v>
      </c>
      <c r="E305" s="62" t="s">
        <v>291</v>
      </c>
      <c r="F305" s="4"/>
      <c r="G305" s="20">
        <f>L305*G300</f>
        <v>0</v>
      </c>
      <c r="H305" s="20">
        <f>L305*H300</f>
        <v>0</v>
      </c>
      <c r="I305" s="20">
        <f t="shared" si="61"/>
        <v>0</v>
      </c>
      <c r="J305" s="20">
        <f t="shared" si="62"/>
        <v>0</v>
      </c>
      <c r="K305" s="20">
        <f t="shared" si="63"/>
        <v>0</v>
      </c>
      <c r="L305" s="23"/>
      <c r="M305" s="1"/>
    </row>
    <row r="306" spans="1:13" ht="18" customHeight="1">
      <c r="A306" s="1"/>
      <c r="B306" s="77"/>
      <c r="C306" s="77"/>
      <c r="D306" s="65" t="s">
        <v>444</v>
      </c>
      <c r="E306" s="62" t="s">
        <v>292</v>
      </c>
      <c r="F306" s="4"/>
      <c r="G306" s="20">
        <f>L306*G300</f>
        <v>0</v>
      </c>
      <c r="H306" s="20">
        <f>L306*H300</f>
        <v>0</v>
      </c>
      <c r="I306" s="20">
        <f t="shared" si="61"/>
        <v>0</v>
      </c>
      <c r="J306" s="20">
        <f t="shared" si="62"/>
        <v>0</v>
      </c>
      <c r="K306" s="20">
        <f t="shared" si="63"/>
        <v>0</v>
      </c>
      <c r="L306" s="23"/>
      <c r="M306" s="1"/>
    </row>
    <row r="307" spans="1:13">
      <c r="A307" s="1"/>
      <c r="B307" s="77"/>
      <c r="C307" s="77"/>
      <c r="D307" s="14"/>
      <c r="E307" s="14"/>
      <c r="F307" s="15" t="s">
        <v>15</v>
      </c>
      <c r="G307" s="16">
        <f>SUM(G301:G306)</f>
        <v>0</v>
      </c>
      <c r="H307" s="16">
        <f>SUM(H301:H306)</f>
        <v>0</v>
      </c>
      <c r="I307" s="16">
        <f t="shared" si="61"/>
        <v>0</v>
      </c>
      <c r="J307" s="16">
        <f t="shared" si="62"/>
        <v>0</v>
      </c>
      <c r="K307" s="16">
        <f t="shared" si="63"/>
        <v>0</v>
      </c>
      <c r="L307" s="24">
        <f>SUM(L301:L306)</f>
        <v>0</v>
      </c>
      <c r="M307" s="1"/>
    </row>
    <row r="308" spans="1:13" ht="0.75" customHeight="1">
      <c r="A308" s="1"/>
      <c r="B308" s="27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</row>
    <row r="309" spans="1:13" ht="3.75" customHeight="1">
      <c r="B309" s="26"/>
      <c r="C309" s="12"/>
      <c r="D309" s="12"/>
      <c r="E309" s="12"/>
      <c r="F309" s="12"/>
      <c r="G309" s="12"/>
      <c r="H309" s="12"/>
      <c r="I309" s="12"/>
      <c r="J309" s="12"/>
      <c r="K309" s="12"/>
      <c r="L309" s="13"/>
    </row>
    <row r="310" spans="1:13" ht="0.75" customHeight="1">
      <c r="A310" s="1"/>
      <c r="B310" s="27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</row>
    <row r="311" spans="1:13" ht="19.5" customHeight="1">
      <c r="A311" s="1"/>
      <c r="B311" s="77"/>
      <c r="C311" s="77"/>
      <c r="D311" s="69" t="s">
        <v>387</v>
      </c>
      <c r="E311" s="69"/>
      <c r="F311" s="69"/>
      <c r="G311" s="71" t="s">
        <v>3</v>
      </c>
      <c r="H311" s="72"/>
      <c r="I311" s="72"/>
      <c r="J311" s="72"/>
      <c r="K311" s="73"/>
      <c r="L311" s="8" t="s">
        <v>7</v>
      </c>
      <c r="M311" s="1"/>
    </row>
    <row r="312" spans="1:13" ht="17.25" customHeight="1">
      <c r="A312" s="1"/>
      <c r="B312" s="77"/>
      <c r="C312" s="77"/>
      <c r="D312" s="70"/>
      <c r="E312" s="70"/>
      <c r="F312" s="70"/>
      <c r="G312" s="17" t="s">
        <v>2</v>
      </c>
      <c r="H312" s="17" t="s">
        <v>34</v>
      </c>
      <c r="I312" s="17" t="s">
        <v>13</v>
      </c>
      <c r="J312" s="17" t="s">
        <v>6</v>
      </c>
      <c r="K312" s="17" t="s">
        <v>14</v>
      </c>
      <c r="L312" s="9" t="s">
        <v>17</v>
      </c>
      <c r="M312" s="1"/>
    </row>
    <row r="313" spans="1:13">
      <c r="A313" s="1"/>
      <c r="B313" s="77"/>
      <c r="C313" s="77"/>
      <c r="D313" s="50" t="s">
        <v>12</v>
      </c>
      <c r="E313" s="50" t="s">
        <v>4</v>
      </c>
      <c r="F313" s="50"/>
      <c r="G313" s="52">
        <v>1950</v>
      </c>
      <c r="H313" s="52">
        <v>1300</v>
      </c>
      <c r="I313" s="52">
        <f>H313-((H313*5)/100)</f>
        <v>1235</v>
      </c>
      <c r="J313" s="52">
        <f>H313-((H313*10)/100)</f>
        <v>1170</v>
      </c>
      <c r="K313" s="52">
        <f>H313-((H313*15)/100)</f>
        <v>1105</v>
      </c>
      <c r="L313" s="52"/>
      <c r="M313" s="1"/>
    </row>
    <row r="314" spans="1:13">
      <c r="A314" s="1"/>
      <c r="B314" s="77"/>
      <c r="C314" s="77"/>
      <c r="D314" s="65" t="s">
        <v>445</v>
      </c>
      <c r="E314" s="62" t="s">
        <v>278</v>
      </c>
      <c r="F314" s="4"/>
      <c r="G314" s="20">
        <f>G313*L314</f>
        <v>0</v>
      </c>
      <c r="H314" s="20">
        <f>H313*L314</f>
        <v>0</v>
      </c>
      <c r="I314" s="20">
        <f t="shared" ref="I314:I320" si="64">H314-((H314*5)/100)</f>
        <v>0</v>
      </c>
      <c r="J314" s="20">
        <f t="shared" ref="J314:J320" si="65">H314-((H314*10)/100)</f>
        <v>0</v>
      </c>
      <c r="K314" s="20">
        <f t="shared" ref="K314:K320" si="66">H314-((H314*15)/100)</f>
        <v>0</v>
      </c>
      <c r="L314" s="23"/>
      <c r="M314" s="1"/>
    </row>
    <row r="315" spans="1:13">
      <c r="A315" s="1"/>
      <c r="B315" s="77"/>
      <c r="C315" s="77"/>
      <c r="D315" s="65" t="s">
        <v>446</v>
      </c>
      <c r="E315" s="62" t="s">
        <v>279</v>
      </c>
      <c r="F315" s="4"/>
      <c r="G315" s="20">
        <f>L315*G313</f>
        <v>0</v>
      </c>
      <c r="H315" s="20">
        <f>L315*H313</f>
        <v>0</v>
      </c>
      <c r="I315" s="20">
        <f t="shared" si="64"/>
        <v>0</v>
      </c>
      <c r="J315" s="20">
        <f t="shared" si="65"/>
        <v>0</v>
      </c>
      <c r="K315" s="20">
        <f t="shared" si="66"/>
        <v>0</v>
      </c>
      <c r="L315" s="23"/>
      <c r="M315" s="1"/>
    </row>
    <row r="316" spans="1:13">
      <c r="A316" s="1"/>
      <c r="B316" s="77"/>
      <c r="C316" s="77"/>
      <c r="D316" s="65" t="s">
        <v>447</v>
      </c>
      <c r="E316" s="62" t="s">
        <v>280</v>
      </c>
      <c r="F316" s="4"/>
      <c r="G316" s="20">
        <f>L316*G313</f>
        <v>0</v>
      </c>
      <c r="H316" s="20">
        <f>L316*H313</f>
        <v>0</v>
      </c>
      <c r="I316" s="20">
        <f t="shared" si="64"/>
        <v>0</v>
      </c>
      <c r="J316" s="20">
        <f t="shared" si="65"/>
        <v>0</v>
      </c>
      <c r="K316" s="20">
        <f t="shared" si="66"/>
        <v>0</v>
      </c>
      <c r="L316" s="23"/>
      <c r="M316" s="1"/>
    </row>
    <row r="317" spans="1:13">
      <c r="A317" s="1"/>
      <c r="B317" s="77"/>
      <c r="C317" s="77"/>
      <c r="D317" s="65" t="s">
        <v>448</v>
      </c>
      <c r="E317" s="62" t="s">
        <v>281</v>
      </c>
      <c r="F317" s="4"/>
      <c r="G317" s="20">
        <f>L317*G313</f>
        <v>0</v>
      </c>
      <c r="H317" s="20">
        <f>L317*H313</f>
        <v>0</v>
      </c>
      <c r="I317" s="20">
        <f t="shared" si="64"/>
        <v>0</v>
      </c>
      <c r="J317" s="20">
        <f t="shared" si="65"/>
        <v>0</v>
      </c>
      <c r="K317" s="20">
        <f t="shared" si="66"/>
        <v>0</v>
      </c>
      <c r="L317" s="23"/>
      <c r="M317" s="1"/>
    </row>
    <row r="318" spans="1:13">
      <c r="A318" s="1"/>
      <c r="B318" s="77"/>
      <c r="C318" s="77"/>
      <c r="D318" s="65" t="s">
        <v>449</v>
      </c>
      <c r="E318" s="62" t="s">
        <v>291</v>
      </c>
      <c r="F318" s="4"/>
      <c r="G318" s="20">
        <f>L318*G313</f>
        <v>0</v>
      </c>
      <c r="H318" s="20">
        <f>L318*H313</f>
        <v>0</v>
      </c>
      <c r="I318" s="20">
        <f t="shared" si="64"/>
        <v>0</v>
      </c>
      <c r="J318" s="20">
        <f t="shared" si="65"/>
        <v>0</v>
      </c>
      <c r="K318" s="20">
        <f t="shared" si="66"/>
        <v>0</v>
      </c>
      <c r="L318" s="23"/>
      <c r="M318" s="1"/>
    </row>
    <row r="319" spans="1:13" ht="18" customHeight="1">
      <c r="A319" s="1"/>
      <c r="B319" s="77"/>
      <c r="C319" s="77"/>
      <c r="D319" s="65" t="s">
        <v>450</v>
      </c>
      <c r="E319" s="62" t="s">
        <v>292</v>
      </c>
      <c r="F319" s="4"/>
      <c r="G319" s="20">
        <f>L319*G313</f>
        <v>0</v>
      </c>
      <c r="H319" s="20">
        <f>L319*H313</f>
        <v>0</v>
      </c>
      <c r="I319" s="20">
        <f t="shared" si="64"/>
        <v>0</v>
      </c>
      <c r="J319" s="20">
        <f t="shared" si="65"/>
        <v>0</v>
      </c>
      <c r="K319" s="20">
        <f t="shared" si="66"/>
        <v>0</v>
      </c>
      <c r="L319" s="23"/>
      <c r="M319" s="1"/>
    </row>
    <row r="320" spans="1:13">
      <c r="A320" s="1"/>
      <c r="B320" s="77"/>
      <c r="C320" s="77"/>
      <c r="D320" s="14"/>
      <c r="E320" s="14"/>
      <c r="F320" s="15" t="s">
        <v>15</v>
      </c>
      <c r="G320" s="16">
        <f>SUM(G314:G319)</f>
        <v>0</v>
      </c>
      <c r="H320" s="16">
        <f>SUM(H314:H319)</f>
        <v>0</v>
      </c>
      <c r="I320" s="16">
        <f t="shared" si="64"/>
        <v>0</v>
      </c>
      <c r="J320" s="16">
        <f t="shared" si="65"/>
        <v>0</v>
      </c>
      <c r="K320" s="16">
        <f t="shared" si="66"/>
        <v>0</v>
      </c>
      <c r="L320" s="24">
        <f>SUM(L314:L319)</f>
        <v>0</v>
      </c>
      <c r="M320" s="1"/>
    </row>
    <row r="321" spans="1:13" ht="0.75" customHeight="1">
      <c r="A321" s="1"/>
      <c r="B321" s="27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</row>
    <row r="322" spans="1:13" ht="3.75" customHeight="1">
      <c r="B322" s="26"/>
      <c r="C322" s="12"/>
      <c r="D322" s="12"/>
      <c r="E322" s="12"/>
      <c r="F322" s="12"/>
      <c r="G322" s="12"/>
      <c r="H322" s="12"/>
      <c r="I322" s="12"/>
      <c r="J322" s="12"/>
      <c r="K322" s="12"/>
      <c r="L322" s="13"/>
    </row>
    <row r="323" spans="1:13" ht="0.75" customHeight="1">
      <c r="A323" s="1"/>
      <c r="B323" s="27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</row>
    <row r="324" spans="1:13" ht="19.5" customHeight="1">
      <c r="A324" s="1"/>
      <c r="B324" s="77"/>
      <c r="C324" s="77"/>
      <c r="D324" s="69" t="s">
        <v>388</v>
      </c>
      <c r="E324" s="69"/>
      <c r="F324" s="69"/>
      <c r="G324" s="71" t="s">
        <v>3</v>
      </c>
      <c r="H324" s="72"/>
      <c r="I324" s="72"/>
      <c r="J324" s="72"/>
      <c r="K324" s="73"/>
      <c r="L324" s="8" t="s">
        <v>7</v>
      </c>
      <c r="M324" s="1"/>
    </row>
    <row r="325" spans="1:13" ht="17.25" customHeight="1">
      <c r="A325" s="1"/>
      <c r="B325" s="77"/>
      <c r="C325" s="77"/>
      <c r="D325" s="70"/>
      <c r="E325" s="70"/>
      <c r="F325" s="70"/>
      <c r="G325" s="17" t="s">
        <v>2</v>
      </c>
      <c r="H325" s="17" t="s">
        <v>34</v>
      </c>
      <c r="I325" s="17" t="s">
        <v>13</v>
      </c>
      <c r="J325" s="17" t="s">
        <v>6</v>
      </c>
      <c r="K325" s="17" t="s">
        <v>14</v>
      </c>
      <c r="L325" s="9" t="s">
        <v>17</v>
      </c>
      <c r="M325" s="1"/>
    </row>
    <row r="326" spans="1:13">
      <c r="A326" s="1"/>
      <c r="B326" s="77"/>
      <c r="C326" s="77"/>
      <c r="D326" s="50" t="s">
        <v>12</v>
      </c>
      <c r="E326" s="50" t="s">
        <v>4</v>
      </c>
      <c r="F326" s="50"/>
      <c r="G326" s="52">
        <v>1000</v>
      </c>
      <c r="H326" s="52">
        <v>650</v>
      </c>
      <c r="I326" s="52">
        <f>H326-((H326*5)/100)</f>
        <v>617.5</v>
      </c>
      <c r="J326" s="52">
        <f>H326-((H326*10)/100)</f>
        <v>585</v>
      </c>
      <c r="K326" s="52">
        <f>H326-((H326*15)/100)</f>
        <v>552.5</v>
      </c>
      <c r="L326" s="52"/>
      <c r="M326" s="1"/>
    </row>
    <row r="327" spans="1:13">
      <c r="A327" s="1"/>
      <c r="B327" s="77"/>
      <c r="C327" s="77"/>
      <c r="D327" s="65" t="s">
        <v>451</v>
      </c>
      <c r="E327" s="62" t="s">
        <v>278</v>
      </c>
      <c r="F327" s="4"/>
      <c r="G327" s="20">
        <f>G326*L327</f>
        <v>0</v>
      </c>
      <c r="H327" s="20">
        <f>H326*L327</f>
        <v>0</v>
      </c>
      <c r="I327" s="20">
        <f t="shared" ref="I327:I333" si="67">H327-((H327*5)/100)</f>
        <v>0</v>
      </c>
      <c r="J327" s="20">
        <f t="shared" ref="J327:J333" si="68">H327-((H327*10)/100)</f>
        <v>0</v>
      </c>
      <c r="K327" s="20">
        <f t="shared" ref="K327:K333" si="69">H327-((H327*15)/100)</f>
        <v>0</v>
      </c>
      <c r="L327" s="23"/>
      <c r="M327" s="1"/>
    </row>
    <row r="328" spans="1:13">
      <c r="A328" s="1"/>
      <c r="B328" s="77"/>
      <c r="C328" s="77"/>
      <c r="D328" s="65" t="s">
        <v>452</v>
      </c>
      <c r="E328" s="62" t="s">
        <v>279</v>
      </c>
      <c r="F328" s="4"/>
      <c r="G328" s="20">
        <f>L328*G326</f>
        <v>0</v>
      </c>
      <c r="H328" s="20">
        <f>L328*H326</f>
        <v>0</v>
      </c>
      <c r="I328" s="20">
        <f t="shared" si="67"/>
        <v>0</v>
      </c>
      <c r="J328" s="20">
        <f t="shared" si="68"/>
        <v>0</v>
      </c>
      <c r="K328" s="20">
        <f t="shared" si="69"/>
        <v>0</v>
      </c>
      <c r="L328" s="23"/>
      <c r="M328" s="1"/>
    </row>
    <row r="329" spans="1:13">
      <c r="A329" s="1"/>
      <c r="B329" s="77"/>
      <c r="C329" s="77"/>
      <c r="D329" s="65" t="s">
        <v>453</v>
      </c>
      <c r="E329" s="62" t="s">
        <v>280</v>
      </c>
      <c r="F329" s="4"/>
      <c r="G329" s="20">
        <f>L329*G326</f>
        <v>0</v>
      </c>
      <c r="H329" s="20">
        <f>L329*H326</f>
        <v>0</v>
      </c>
      <c r="I329" s="20">
        <f t="shared" si="67"/>
        <v>0</v>
      </c>
      <c r="J329" s="20">
        <f t="shared" si="68"/>
        <v>0</v>
      </c>
      <c r="K329" s="20">
        <f t="shared" si="69"/>
        <v>0</v>
      </c>
      <c r="L329" s="23"/>
      <c r="M329" s="1"/>
    </row>
    <row r="330" spans="1:13">
      <c r="A330" s="1"/>
      <c r="B330" s="77"/>
      <c r="C330" s="77"/>
      <c r="D330" s="65" t="s">
        <v>454</v>
      </c>
      <c r="E330" s="62" t="s">
        <v>281</v>
      </c>
      <c r="F330" s="4"/>
      <c r="G330" s="20">
        <f>L330*G326</f>
        <v>0</v>
      </c>
      <c r="H330" s="20">
        <f>L330*H326</f>
        <v>0</v>
      </c>
      <c r="I330" s="20">
        <f t="shared" si="67"/>
        <v>0</v>
      </c>
      <c r="J330" s="20">
        <f t="shared" si="68"/>
        <v>0</v>
      </c>
      <c r="K330" s="20">
        <f t="shared" si="69"/>
        <v>0</v>
      </c>
      <c r="L330" s="23"/>
      <c r="M330" s="1"/>
    </row>
    <row r="331" spans="1:13">
      <c r="A331" s="1"/>
      <c r="B331" s="77"/>
      <c r="C331" s="77"/>
      <c r="D331" s="65" t="s">
        <v>455</v>
      </c>
      <c r="E331" s="62" t="s">
        <v>291</v>
      </c>
      <c r="F331" s="4"/>
      <c r="G331" s="20">
        <f>L331*G326</f>
        <v>0</v>
      </c>
      <c r="H331" s="20">
        <f>L331*H326</f>
        <v>0</v>
      </c>
      <c r="I331" s="20">
        <f t="shared" si="67"/>
        <v>0</v>
      </c>
      <c r="J331" s="20">
        <f t="shared" si="68"/>
        <v>0</v>
      </c>
      <c r="K331" s="20">
        <f t="shared" si="69"/>
        <v>0</v>
      </c>
      <c r="L331" s="23"/>
      <c r="M331" s="1"/>
    </row>
    <row r="332" spans="1:13" ht="18" customHeight="1">
      <c r="A332" s="1"/>
      <c r="B332" s="77"/>
      <c r="C332" s="77"/>
      <c r="D332" s="65" t="s">
        <v>456</v>
      </c>
      <c r="E332" s="62" t="s">
        <v>292</v>
      </c>
      <c r="F332" s="4"/>
      <c r="G332" s="20">
        <f>L332*G326</f>
        <v>0</v>
      </c>
      <c r="H332" s="20">
        <f>L332*H326</f>
        <v>0</v>
      </c>
      <c r="I332" s="20">
        <f t="shared" si="67"/>
        <v>0</v>
      </c>
      <c r="J332" s="20">
        <f t="shared" si="68"/>
        <v>0</v>
      </c>
      <c r="K332" s="20">
        <f t="shared" si="69"/>
        <v>0</v>
      </c>
      <c r="L332" s="23"/>
      <c r="M332" s="1"/>
    </row>
    <row r="333" spans="1:13">
      <c r="A333" s="1"/>
      <c r="B333" s="77"/>
      <c r="C333" s="77"/>
      <c r="D333" s="14"/>
      <c r="E333" s="14"/>
      <c r="F333" s="15" t="s">
        <v>15</v>
      </c>
      <c r="G333" s="16">
        <f>SUM(G327:G332)</f>
        <v>0</v>
      </c>
      <c r="H333" s="16">
        <f>SUM(H327:H332)</f>
        <v>0</v>
      </c>
      <c r="I333" s="16">
        <f t="shared" si="67"/>
        <v>0</v>
      </c>
      <c r="J333" s="16">
        <f t="shared" si="68"/>
        <v>0</v>
      </c>
      <c r="K333" s="16">
        <f t="shared" si="69"/>
        <v>0</v>
      </c>
      <c r="L333" s="24">
        <f>SUM(L327:L332)</f>
        <v>0</v>
      </c>
      <c r="M333" s="1"/>
    </row>
    <row r="334" spans="1:13" ht="0.75" customHeight="1">
      <c r="A334" s="1"/>
      <c r="B334" s="27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</row>
    <row r="335" spans="1:13" ht="3.75" customHeight="1">
      <c r="B335" s="26"/>
      <c r="C335" s="12"/>
      <c r="D335" s="12"/>
      <c r="E335" s="12"/>
      <c r="F335" s="12"/>
      <c r="G335" s="12"/>
      <c r="H335" s="12"/>
      <c r="I335" s="12"/>
      <c r="J335" s="12"/>
      <c r="K335" s="12"/>
      <c r="L335" s="13"/>
    </row>
    <row r="336" spans="1:13" ht="0.75" customHeight="1">
      <c r="A336" s="1"/>
      <c r="B336" s="27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</row>
    <row r="337" spans="1:13" ht="19.5" customHeight="1">
      <c r="A337" s="1"/>
      <c r="B337" s="77"/>
      <c r="C337" s="77"/>
      <c r="D337" s="69" t="s">
        <v>389</v>
      </c>
      <c r="E337" s="69"/>
      <c r="F337" s="69"/>
      <c r="G337" s="71" t="s">
        <v>3</v>
      </c>
      <c r="H337" s="72"/>
      <c r="I337" s="72"/>
      <c r="J337" s="72"/>
      <c r="K337" s="73"/>
      <c r="L337" s="8" t="s">
        <v>7</v>
      </c>
      <c r="M337" s="1"/>
    </row>
    <row r="338" spans="1:13" ht="17.25" customHeight="1">
      <c r="A338" s="1"/>
      <c r="B338" s="77"/>
      <c r="C338" s="77"/>
      <c r="D338" s="70"/>
      <c r="E338" s="70"/>
      <c r="F338" s="70"/>
      <c r="G338" s="17" t="s">
        <v>2</v>
      </c>
      <c r="H338" s="17" t="s">
        <v>34</v>
      </c>
      <c r="I338" s="17" t="s">
        <v>13</v>
      </c>
      <c r="J338" s="17" t="s">
        <v>6</v>
      </c>
      <c r="K338" s="17" t="s">
        <v>14</v>
      </c>
      <c r="L338" s="9" t="s">
        <v>17</v>
      </c>
      <c r="M338" s="1"/>
    </row>
    <row r="339" spans="1:13">
      <c r="A339" s="1"/>
      <c r="B339" s="77"/>
      <c r="C339" s="77"/>
      <c r="D339" s="50" t="s">
        <v>12</v>
      </c>
      <c r="E339" s="50" t="s">
        <v>4</v>
      </c>
      <c r="F339" s="50"/>
      <c r="G339" s="52">
        <v>900</v>
      </c>
      <c r="H339" s="52">
        <v>600</v>
      </c>
      <c r="I339" s="52">
        <f>H339-((H339*5)/100)</f>
        <v>570</v>
      </c>
      <c r="J339" s="52">
        <f>H339-((H339*10)/100)</f>
        <v>540</v>
      </c>
      <c r="K339" s="52">
        <f>H339-((H339*15)/100)</f>
        <v>510</v>
      </c>
      <c r="L339" s="52"/>
      <c r="M339" s="1"/>
    </row>
    <row r="340" spans="1:13">
      <c r="A340" s="1"/>
      <c r="B340" s="77"/>
      <c r="C340" s="77"/>
      <c r="D340" s="65" t="s">
        <v>457</v>
      </c>
      <c r="E340" s="62" t="s">
        <v>363</v>
      </c>
      <c r="F340" s="4"/>
      <c r="G340" s="20">
        <f>G339*L340</f>
        <v>0</v>
      </c>
      <c r="H340" s="20">
        <f>H339*L340</f>
        <v>0</v>
      </c>
      <c r="I340" s="20">
        <f t="shared" ref="I340:I346" si="70">H340-((H340*5)/100)</f>
        <v>0</v>
      </c>
      <c r="J340" s="20">
        <f t="shared" ref="J340:J346" si="71">H340-((H340*10)/100)</f>
        <v>0</v>
      </c>
      <c r="K340" s="20">
        <f t="shared" ref="K340:K346" si="72">H340-((H340*15)/100)</f>
        <v>0</v>
      </c>
      <c r="L340" s="23"/>
      <c r="M340" s="1"/>
    </row>
    <row r="341" spans="1:13">
      <c r="A341" s="1"/>
      <c r="B341" s="77"/>
      <c r="C341" s="77"/>
      <c r="D341" s="65" t="s">
        <v>458</v>
      </c>
      <c r="E341" s="62" t="s">
        <v>364</v>
      </c>
      <c r="F341" s="4"/>
      <c r="G341" s="20">
        <f>L341*G339</f>
        <v>0</v>
      </c>
      <c r="H341" s="20">
        <f>L341*H339</f>
        <v>0</v>
      </c>
      <c r="I341" s="20">
        <f t="shared" si="70"/>
        <v>0</v>
      </c>
      <c r="J341" s="20">
        <f t="shared" si="71"/>
        <v>0</v>
      </c>
      <c r="K341" s="20">
        <f t="shared" si="72"/>
        <v>0</v>
      </c>
      <c r="L341" s="23"/>
      <c r="M341" s="1"/>
    </row>
    <row r="342" spans="1:13">
      <c r="A342" s="1"/>
      <c r="B342" s="77"/>
      <c r="C342" s="77"/>
      <c r="D342" s="65" t="s">
        <v>459</v>
      </c>
      <c r="E342" s="62" t="s">
        <v>365</v>
      </c>
      <c r="F342" s="4"/>
      <c r="G342" s="20">
        <f>L342*G339</f>
        <v>0</v>
      </c>
      <c r="H342" s="20">
        <f>L342*H339</f>
        <v>0</v>
      </c>
      <c r="I342" s="20">
        <f t="shared" si="70"/>
        <v>0</v>
      </c>
      <c r="J342" s="20">
        <f t="shared" si="71"/>
        <v>0</v>
      </c>
      <c r="K342" s="20">
        <f t="shared" si="72"/>
        <v>0</v>
      </c>
      <c r="L342" s="23"/>
      <c r="M342" s="1"/>
    </row>
    <row r="343" spans="1:13">
      <c r="A343" s="1"/>
      <c r="B343" s="77"/>
      <c r="C343" s="77"/>
      <c r="D343" s="65" t="s">
        <v>460</v>
      </c>
      <c r="E343" s="65" t="s">
        <v>402</v>
      </c>
      <c r="F343" s="4"/>
      <c r="G343" s="20">
        <f>L343*G339</f>
        <v>0</v>
      </c>
      <c r="H343" s="20">
        <f>L343*H339</f>
        <v>0</v>
      </c>
      <c r="I343" s="20">
        <f t="shared" si="70"/>
        <v>0</v>
      </c>
      <c r="J343" s="20">
        <f t="shared" si="71"/>
        <v>0</v>
      </c>
      <c r="K343" s="20">
        <f t="shared" si="72"/>
        <v>0</v>
      </c>
      <c r="L343" s="23"/>
      <c r="M343" s="1"/>
    </row>
    <row r="344" spans="1:13">
      <c r="A344" s="1"/>
      <c r="B344" s="77"/>
      <c r="C344" s="77"/>
      <c r="D344" s="65" t="s">
        <v>461</v>
      </c>
      <c r="E344" s="62" t="s">
        <v>278</v>
      </c>
      <c r="F344" s="4"/>
      <c r="G344" s="20">
        <f>G339*L344</f>
        <v>0</v>
      </c>
      <c r="H344" s="20">
        <f>H343*L344</f>
        <v>0</v>
      </c>
      <c r="I344" s="20">
        <f t="shared" si="70"/>
        <v>0</v>
      </c>
      <c r="J344" s="20">
        <f t="shared" si="71"/>
        <v>0</v>
      </c>
      <c r="K344" s="20">
        <f t="shared" si="72"/>
        <v>0</v>
      </c>
      <c r="L344" s="23"/>
      <c r="M344" s="1"/>
    </row>
    <row r="345" spans="1:13" ht="18" customHeight="1">
      <c r="A345" s="1"/>
      <c r="B345" s="77"/>
      <c r="C345" s="77"/>
      <c r="D345" s="65" t="s">
        <v>462</v>
      </c>
      <c r="E345" s="62" t="s">
        <v>279</v>
      </c>
      <c r="F345" s="4"/>
      <c r="G345" s="20">
        <f>L345*G339</f>
        <v>0</v>
      </c>
      <c r="H345" s="20">
        <f>L345*H343</f>
        <v>0</v>
      </c>
      <c r="I345" s="20">
        <f t="shared" si="70"/>
        <v>0</v>
      </c>
      <c r="J345" s="20">
        <f t="shared" si="71"/>
        <v>0</v>
      </c>
      <c r="K345" s="20">
        <f t="shared" si="72"/>
        <v>0</v>
      </c>
      <c r="L345" s="23"/>
      <c r="M345" s="1"/>
    </row>
    <row r="346" spans="1:13">
      <c r="A346" s="1"/>
      <c r="B346" s="77"/>
      <c r="C346" s="77"/>
      <c r="D346" s="14"/>
      <c r="E346" s="14"/>
      <c r="F346" s="15" t="s">
        <v>15</v>
      </c>
      <c r="G346" s="16">
        <f>SUM(G340:G345)</f>
        <v>0</v>
      </c>
      <c r="H346" s="16">
        <f>SUM(H340:H345)</f>
        <v>0</v>
      </c>
      <c r="I346" s="16">
        <f t="shared" si="70"/>
        <v>0</v>
      </c>
      <c r="J346" s="16">
        <f t="shared" si="71"/>
        <v>0</v>
      </c>
      <c r="K346" s="16">
        <f t="shared" si="72"/>
        <v>0</v>
      </c>
      <c r="L346" s="24">
        <f>SUM(L340:L345)</f>
        <v>0</v>
      </c>
      <c r="M346" s="1"/>
    </row>
    <row r="347" spans="1:13" ht="0.75" customHeight="1">
      <c r="A347" s="1"/>
      <c r="B347" s="27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</row>
    <row r="348" spans="1:13" ht="3.75" customHeight="1">
      <c r="B348" s="26"/>
      <c r="C348" s="12"/>
      <c r="D348" s="12"/>
      <c r="E348" s="12"/>
      <c r="F348" s="12"/>
      <c r="G348" s="12"/>
      <c r="H348" s="12"/>
      <c r="I348" s="12"/>
      <c r="J348" s="12"/>
      <c r="K348" s="12"/>
      <c r="L348" s="13"/>
    </row>
    <row r="349" spans="1:13" ht="0.75" customHeight="1">
      <c r="A349" s="1"/>
      <c r="B349" s="27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</row>
    <row r="350" spans="1:13" ht="19.5" customHeight="1">
      <c r="A350" s="1"/>
      <c r="B350" s="77"/>
      <c r="C350" s="77"/>
      <c r="D350" s="69" t="s">
        <v>390</v>
      </c>
      <c r="E350" s="69"/>
      <c r="F350" s="69"/>
      <c r="G350" s="71" t="s">
        <v>3</v>
      </c>
      <c r="H350" s="72"/>
      <c r="I350" s="72"/>
      <c r="J350" s="72"/>
      <c r="K350" s="73"/>
      <c r="L350" s="8" t="s">
        <v>7</v>
      </c>
      <c r="M350" s="1"/>
    </row>
    <row r="351" spans="1:13" ht="17.25" customHeight="1">
      <c r="A351" s="1"/>
      <c r="B351" s="77"/>
      <c r="C351" s="77"/>
      <c r="D351" s="70"/>
      <c r="E351" s="70"/>
      <c r="F351" s="70"/>
      <c r="G351" s="17" t="s">
        <v>2</v>
      </c>
      <c r="H351" s="17" t="s">
        <v>34</v>
      </c>
      <c r="I351" s="17" t="s">
        <v>13</v>
      </c>
      <c r="J351" s="17" t="s">
        <v>6</v>
      </c>
      <c r="K351" s="17" t="s">
        <v>14</v>
      </c>
      <c r="L351" s="9" t="s">
        <v>17</v>
      </c>
      <c r="M351" s="1"/>
    </row>
    <row r="352" spans="1:13">
      <c r="A352" s="1"/>
      <c r="B352" s="77"/>
      <c r="C352" s="77"/>
      <c r="D352" s="50" t="s">
        <v>12</v>
      </c>
      <c r="E352" s="50" t="s">
        <v>4</v>
      </c>
      <c r="F352" s="50"/>
      <c r="G352" s="52">
        <v>1150</v>
      </c>
      <c r="H352" s="52">
        <v>750</v>
      </c>
      <c r="I352" s="52">
        <f>H352-((H352*5)/100)</f>
        <v>712.5</v>
      </c>
      <c r="J352" s="52">
        <f>H352-((H352*10)/100)</f>
        <v>675</v>
      </c>
      <c r="K352" s="52">
        <f>H352-((H352*15)/100)</f>
        <v>637.5</v>
      </c>
      <c r="L352" s="52"/>
      <c r="M352" s="1"/>
    </row>
    <row r="353" spans="1:13">
      <c r="A353" s="1"/>
      <c r="B353" s="77"/>
      <c r="C353" s="77"/>
      <c r="D353" s="65" t="s">
        <v>463</v>
      </c>
      <c r="E353" s="62" t="s">
        <v>363</v>
      </c>
      <c r="F353" s="4"/>
      <c r="G353" s="20">
        <f>G352*L353</f>
        <v>0</v>
      </c>
      <c r="H353" s="20">
        <f>H352*L353</f>
        <v>0</v>
      </c>
      <c r="I353" s="20">
        <f t="shared" ref="I353:I359" si="73">H353-((H353*5)/100)</f>
        <v>0</v>
      </c>
      <c r="J353" s="20">
        <f t="shared" ref="J353:J359" si="74">H353-((H353*10)/100)</f>
        <v>0</v>
      </c>
      <c r="K353" s="20">
        <f t="shared" ref="K353:K359" si="75">H353-((H353*15)/100)</f>
        <v>0</v>
      </c>
      <c r="L353" s="23"/>
      <c r="M353" s="1"/>
    </row>
    <row r="354" spans="1:13">
      <c r="A354" s="1"/>
      <c r="B354" s="77"/>
      <c r="C354" s="77"/>
      <c r="D354" s="65" t="s">
        <v>464</v>
      </c>
      <c r="E354" s="62" t="s">
        <v>364</v>
      </c>
      <c r="F354" s="4"/>
      <c r="G354" s="20">
        <f>L354*G352</f>
        <v>0</v>
      </c>
      <c r="H354" s="20">
        <f>L354*H352</f>
        <v>0</v>
      </c>
      <c r="I354" s="20">
        <f t="shared" si="73"/>
        <v>0</v>
      </c>
      <c r="J354" s="20">
        <f t="shared" si="74"/>
        <v>0</v>
      </c>
      <c r="K354" s="20">
        <f t="shared" si="75"/>
        <v>0</v>
      </c>
      <c r="L354" s="23"/>
      <c r="M354" s="1"/>
    </row>
    <row r="355" spans="1:13">
      <c r="A355" s="1"/>
      <c r="B355" s="77"/>
      <c r="C355" s="77"/>
      <c r="D355" s="65" t="s">
        <v>465</v>
      </c>
      <c r="E355" s="62" t="s">
        <v>365</v>
      </c>
      <c r="F355" s="4"/>
      <c r="G355" s="20">
        <f>L355*G352</f>
        <v>0</v>
      </c>
      <c r="H355" s="20">
        <f>L355*H352</f>
        <v>0</v>
      </c>
      <c r="I355" s="20">
        <f t="shared" si="73"/>
        <v>0</v>
      </c>
      <c r="J355" s="20">
        <f t="shared" si="74"/>
        <v>0</v>
      </c>
      <c r="K355" s="20">
        <f t="shared" si="75"/>
        <v>0</v>
      </c>
      <c r="L355" s="23"/>
      <c r="M355" s="1"/>
    </row>
    <row r="356" spans="1:13">
      <c r="A356" s="1"/>
      <c r="B356" s="77"/>
      <c r="C356" s="77"/>
      <c r="D356" s="65" t="s">
        <v>466</v>
      </c>
      <c r="E356" s="65" t="s">
        <v>402</v>
      </c>
      <c r="F356" s="4"/>
      <c r="G356" s="20">
        <f>L356*G352</f>
        <v>0</v>
      </c>
      <c r="H356" s="20">
        <f>L356*H352</f>
        <v>0</v>
      </c>
      <c r="I356" s="20">
        <f t="shared" si="73"/>
        <v>0</v>
      </c>
      <c r="J356" s="20">
        <f t="shared" si="74"/>
        <v>0</v>
      </c>
      <c r="K356" s="20">
        <f t="shared" si="75"/>
        <v>0</v>
      </c>
      <c r="L356" s="23"/>
      <c r="M356" s="1"/>
    </row>
    <row r="357" spans="1:13">
      <c r="A357" s="1"/>
      <c r="B357" s="77"/>
      <c r="C357" s="77"/>
      <c r="D357" s="65" t="s">
        <v>467</v>
      </c>
      <c r="E357" s="62" t="s">
        <v>278</v>
      </c>
      <c r="F357" s="4"/>
      <c r="G357" s="20">
        <f>G352*L357</f>
        <v>0</v>
      </c>
      <c r="H357" s="20">
        <f>H356*L357</f>
        <v>0</v>
      </c>
      <c r="I357" s="20">
        <f t="shared" si="73"/>
        <v>0</v>
      </c>
      <c r="J357" s="20">
        <f t="shared" si="74"/>
        <v>0</v>
      </c>
      <c r="K357" s="20">
        <f t="shared" si="75"/>
        <v>0</v>
      </c>
      <c r="L357" s="23"/>
      <c r="M357" s="1"/>
    </row>
    <row r="358" spans="1:13" ht="18" customHeight="1">
      <c r="A358" s="1"/>
      <c r="B358" s="77"/>
      <c r="C358" s="77"/>
      <c r="D358" s="65" t="s">
        <v>468</v>
      </c>
      <c r="E358" s="62" t="s">
        <v>279</v>
      </c>
      <c r="F358" s="4"/>
      <c r="G358" s="20">
        <f>L358*G352</f>
        <v>0</v>
      </c>
      <c r="H358" s="20">
        <f>L358*H356</f>
        <v>0</v>
      </c>
      <c r="I358" s="20">
        <f t="shared" si="73"/>
        <v>0</v>
      </c>
      <c r="J358" s="20">
        <f t="shared" si="74"/>
        <v>0</v>
      </c>
      <c r="K358" s="20">
        <f t="shared" si="75"/>
        <v>0</v>
      </c>
      <c r="L358" s="23"/>
      <c r="M358" s="1"/>
    </row>
    <row r="359" spans="1:13">
      <c r="A359" s="1"/>
      <c r="B359" s="77"/>
      <c r="C359" s="77"/>
      <c r="D359" s="14"/>
      <c r="E359" s="14"/>
      <c r="F359" s="15" t="s">
        <v>15</v>
      </c>
      <c r="G359" s="16">
        <f>SUM(G353:G358)</f>
        <v>0</v>
      </c>
      <c r="H359" s="16">
        <f>SUM(H353:H358)</f>
        <v>0</v>
      </c>
      <c r="I359" s="16">
        <f t="shared" si="73"/>
        <v>0</v>
      </c>
      <c r="J359" s="16">
        <f t="shared" si="74"/>
        <v>0</v>
      </c>
      <c r="K359" s="16">
        <f t="shared" si="75"/>
        <v>0</v>
      </c>
      <c r="L359" s="24">
        <f>SUM(L353:L358)</f>
        <v>0</v>
      </c>
      <c r="M359" s="1"/>
    </row>
    <row r="360" spans="1:13" ht="0.75" customHeight="1">
      <c r="A360" s="1"/>
      <c r="B360" s="27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</row>
    <row r="361" spans="1:13" ht="3.75" customHeight="1">
      <c r="B361" s="26"/>
      <c r="C361" s="12"/>
      <c r="D361" s="12"/>
      <c r="E361" s="12"/>
      <c r="F361" s="12"/>
      <c r="G361" s="12"/>
      <c r="H361" s="12"/>
      <c r="I361" s="12"/>
      <c r="J361" s="12"/>
      <c r="K361" s="12"/>
      <c r="L361" s="13"/>
    </row>
    <row r="362" spans="1:13" ht="0.75" customHeight="1">
      <c r="A362" s="1"/>
      <c r="B362" s="27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</row>
    <row r="363" spans="1:13" ht="19.5" customHeight="1">
      <c r="A363" s="1"/>
      <c r="B363" s="77"/>
      <c r="C363" s="77"/>
      <c r="D363" s="69" t="s">
        <v>391</v>
      </c>
      <c r="E363" s="69"/>
      <c r="F363" s="69"/>
      <c r="G363" s="71" t="s">
        <v>3</v>
      </c>
      <c r="H363" s="72"/>
      <c r="I363" s="72"/>
      <c r="J363" s="72"/>
      <c r="K363" s="73"/>
      <c r="L363" s="8" t="s">
        <v>7</v>
      </c>
      <c r="M363" s="1"/>
    </row>
    <row r="364" spans="1:13" ht="17.25" customHeight="1">
      <c r="A364" s="1"/>
      <c r="B364" s="77"/>
      <c r="C364" s="77"/>
      <c r="D364" s="70"/>
      <c r="E364" s="70"/>
      <c r="F364" s="70"/>
      <c r="G364" s="17" t="s">
        <v>2</v>
      </c>
      <c r="H364" s="17" t="s">
        <v>34</v>
      </c>
      <c r="I364" s="17" t="s">
        <v>13</v>
      </c>
      <c r="J364" s="17" t="s">
        <v>6</v>
      </c>
      <c r="K364" s="17" t="s">
        <v>14</v>
      </c>
      <c r="L364" s="9" t="s">
        <v>17</v>
      </c>
      <c r="M364" s="1"/>
    </row>
    <row r="365" spans="1:13">
      <c r="A365" s="1"/>
      <c r="B365" s="77"/>
      <c r="C365" s="77"/>
      <c r="D365" s="50" t="s">
        <v>12</v>
      </c>
      <c r="E365" s="50" t="s">
        <v>4</v>
      </c>
      <c r="F365" s="50"/>
      <c r="G365" s="52">
        <v>1000</v>
      </c>
      <c r="H365" s="52">
        <v>650</v>
      </c>
      <c r="I365" s="52">
        <f>H365-((H365*5)/100)</f>
        <v>617.5</v>
      </c>
      <c r="J365" s="52">
        <f>H365-((H365*10)/100)</f>
        <v>585</v>
      </c>
      <c r="K365" s="52">
        <f>H365-((H365*15)/100)</f>
        <v>552.5</v>
      </c>
      <c r="L365" s="52"/>
      <c r="M365" s="1"/>
    </row>
    <row r="366" spans="1:13">
      <c r="A366" s="1"/>
      <c r="B366" s="77"/>
      <c r="C366" s="77"/>
      <c r="D366" s="65" t="s">
        <v>457</v>
      </c>
      <c r="E366" s="62" t="s">
        <v>363</v>
      </c>
      <c r="F366" s="4"/>
      <c r="G366" s="20">
        <f>G365*L366</f>
        <v>0</v>
      </c>
      <c r="H366" s="20">
        <f>H365*L366</f>
        <v>0</v>
      </c>
      <c r="I366" s="20">
        <f t="shared" ref="I366:I372" si="76">H366-((H366*5)/100)</f>
        <v>0</v>
      </c>
      <c r="J366" s="20">
        <f t="shared" ref="J366:J372" si="77">H366-((H366*10)/100)</f>
        <v>0</v>
      </c>
      <c r="K366" s="20">
        <f t="shared" ref="K366:K372" si="78">H366-((H366*15)/100)</f>
        <v>0</v>
      </c>
      <c r="L366" s="23"/>
      <c r="M366" s="1"/>
    </row>
    <row r="367" spans="1:13">
      <c r="A367" s="1"/>
      <c r="B367" s="77"/>
      <c r="C367" s="77"/>
      <c r="D367" s="65" t="s">
        <v>458</v>
      </c>
      <c r="E367" s="62" t="s">
        <v>364</v>
      </c>
      <c r="F367" s="4"/>
      <c r="G367" s="20">
        <f>L367*G365</f>
        <v>0</v>
      </c>
      <c r="H367" s="20">
        <f>L367*H365</f>
        <v>0</v>
      </c>
      <c r="I367" s="20">
        <f t="shared" si="76"/>
        <v>0</v>
      </c>
      <c r="J367" s="20">
        <f t="shared" si="77"/>
        <v>0</v>
      </c>
      <c r="K367" s="20">
        <f t="shared" si="78"/>
        <v>0</v>
      </c>
      <c r="L367" s="23"/>
      <c r="M367" s="1"/>
    </row>
    <row r="368" spans="1:13">
      <c r="A368" s="1"/>
      <c r="B368" s="77"/>
      <c r="C368" s="77"/>
      <c r="D368" s="65" t="s">
        <v>459</v>
      </c>
      <c r="E368" s="62" t="s">
        <v>365</v>
      </c>
      <c r="F368" s="4"/>
      <c r="G368" s="20">
        <f>L368*G365</f>
        <v>0</v>
      </c>
      <c r="H368" s="20">
        <f>L368*H365</f>
        <v>0</v>
      </c>
      <c r="I368" s="20">
        <f t="shared" si="76"/>
        <v>0</v>
      </c>
      <c r="J368" s="20">
        <f t="shared" si="77"/>
        <v>0</v>
      </c>
      <c r="K368" s="20">
        <f t="shared" si="78"/>
        <v>0</v>
      </c>
      <c r="L368" s="23"/>
      <c r="M368" s="1"/>
    </row>
    <row r="369" spans="1:13">
      <c r="A369" s="1"/>
      <c r="B369" s="77"/>
      <c r="C369" s="77"/>
      <c r="D369" s="65" t="s">
        <v>460</v>
      </c>
      <c r="E369" s="65" t="s">
        <v>402</v>
      </c>
      <c r="F369" s="4"/>
      <c r="G369" s="20">
        <f>L369*G365</f>
        <v>0</v>
      </c>
      <c r="H369" s="20">
        <f>L369*H365</f>
        <v>0</v>
      </c>
      <c r="I369" s="20">
        <f t="shared" si="76"/>
        <v>0</v>
      </c>
      <c r="J369" s="20">
        <f t="shared" si="77"/>
        <v>0</v>
      </c>
      <c r="K369" s="20">
        <f t="shared" si="78"/>
        <v>0</v>
      </c>
      <c r="L369" s="23"/>
      <c r="M369" s="1"/>
    </row>
    <row r="370" spans="1:13">
      <c r="A370" s="1"/>
      <c r="B370" s="77"/>
      <c r="C370" s="77"/>
      <c r="D370" s="65" t="s">
        <v>461</v>
      </c>
      <c r="E370" s="62" t="s">
        <v>278</v>
      </c>
      <c r="F370" s="4"/>
      <c r="G370" s="20">
        <f>G365*L370</f>
        <v>0</v>
      </c>
      <c r="H370" s="20">
        <f>H369*L370</f>
        <v>0</v>
      </c>
      <c r="I370" s="20">
        <f t="shared" si="76"/>
        <v>0</v>
      </c>
      <c r="J370" s="20">
        <f t="shared" si="77"/>
        <v>0</v>
      </c>
      <c r="K370" s="20">
        <f t="shared" si="78"/>
        <v>0</v>
      </c>
      <c r="L370" s="23"/>
      <c r="M370" s="1"/>
    </row>
    <row r="371" spans="1:13" ht="18" customHeight="1">
      <c r="A371" s="1"/>
      <c r="B371" s="77"/>
      <c r="C371" s="77"/>
      <c r="D371" s="65" t="s">
        <v>462</v>
      </c>
      <c r="E371" s="62" t="s">
        <v>279</v>
      </c>
      <c r="F371" s="4"/>
      <c r="G371" s="20">
        <f>L371*G365</f>
        <v>0</v>
      </c>
      <c r="H371" s="20">
        <f>L371*H369</f>
        <v>0</v>
      </c>
      <c r="I371" s="20">
        <f t="shared" si="76"/>
        <v>0</v>
      </c>
      <c r="J371" s="20">
        <f t="shared" si="77"/>
        <v>0</v>
      </c>
      <c r="K371" s="20">
        <f t="shared" si="78"/>
        <v>0</v>
      </c>
      <c r="L371" s="23"/>
      <c r="M371" s="1"/>
    </row>
    <row r="372" spans="1:13">
      <c r="A372" s="1"/>
      <c r="B372" s="77"/>
      <c r="C372" s="77"/>
      <c r="D372" s="14"/>
      <c r="E372" s="14"/>
      <c r="F372" s="15" t="s">
        <v>15</v>
      </c>
      <c r="G372" s="16">
        <f>SUM(G366:G371)</f>
        <v>0</v>
      </c>
      <c r="H372" s="16">
        <f>SUM(H366:H371)</f>
        <v>0</v>
      </c>
      <c r="I372" s="16">
        <f t="shared" si="76"/>
        <v>0</v>
      </c>
      <c r="J372" s="16">
        <f t="shared" si="77"/>
        <v>0</v>
      </c>
      <c r="K372" s="16">
        <f t="shared" si="78"/>
        <v>0</v>
      </c>
      <c r="L372" s="24">
        <f>SUM(L366:L371)</f>
        <v>0</v>
      </c>
      <c r="M372" s="1"/>
    </row>
    <row r="373" spans="1:13" ht="0.75" customHeight="1">
      <c r="A373" s="1"/>
      <c r="B373" s="27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</row>
    <row r="374" spans="1:13" ht="3.75" customHeight="1">
      <c r="B374" s="26"/>
      <c r="C374" s="12"/>
      <c r="D374" s="12"/>
      <c r="E374" s="12"/>
      <c r="F374" s="12"/>
      <c r="G374" s="12"/>
      <c r="H374" s="12"/>
      <c r="I374" s="12"/>
      <c r="J374" s="12"/>
      <c r="K374" s="12"/>
      <c r="L374" s="13"/>
    </row>
    <row r="375" spans="1:13" ht="0.75" customHeight="1">
      <c r="A375" s="1"/>
      <c r="B375" s="27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</row>
    <row r="376" spans="1:13" ht="19.5" customHeight="1">
      <c r="A376" s="1"/>
      <c r="B376" s="77"/>
      <c r="C376" s="77"/>
      <c r="D376" s="69" t="s">
        <v>392</v>
      </c>
      <c r="E376" s="69"/>
      <c r="F376" s="69"/>
      <c r="G376" s="71" t="s">
        <v>3</v>
      </c>
      <c r="H376" s="72"/>
      <c r="I376" s="72"/>
      <c r="J376" s="72"/>
      <c r="K376" s="73"/>
      <c r="L376" s="8" t="s">
        <v>7</v>
      </c>
      <c r="M376" s="1"/>
    </row>
    <row r="377" spans="1:13" ht="17.25" customHeight="1">
      <c r="A377" s="1"/>
      <c r="B377" s="77"/>
      <c r="C377" s="77"/>
      <c r="D377" s="70"/>
      <c r="E377" s="70"/>
      <c r="F377" s="70"/>
      <c r="G377" s="17" t="s">
        <v>2</v>
      </c>
      <c r="H377" s="17" t="s">
        <v>34</v>
      </c>
      <c r="I377" s="17" t="s">
        <v>13</v>
      </c>
      <c r="J377" s="17" t="s">
        <v>6</v>
      </c>
      <c r="K377" s="17" t="s">
        <v>14</v>
      </c>
      <c r="L377" s="9" t="s">
        <v>17</v>
      </c>
      <c r="M377" s="1"/>
    </row>
    <row r="378" spans="1:13">
      <c r="A378" s="1"/>
      <c r="B378" s="77"/>
      <c r="C378" s="77"/>
      <c r="D378" s="50" t="s">
        <v>12</v>
      </c>
      <c r="E378" s="50" t="s">
        <v>4</v>
      </c>
      <c r="F378" s="50"/>
      <c r="G378" s="52">
        <v>750</v>
      </c>
      <c r="H378" s="52">
        <v>500</v>
      </c>
      <c r="I378" s="52">
        <f>H378-((H378*5)/100)</f>
        <v>475</v>
      </c>
      <c r="J378" s="52">
        <f>H378-((H378*10)/100)</f>
        <v>450</v>
      </c>
      <c r="K378" s="52">
        <f>H378-((H378*15)/100)</f>
        <v>425</v>
      </c>
      <c r="L378" s="52"/>
      <c r="M378" s="1"/>
    </row>
    <row r="379" spans="1:13">
      <c r="A379" s="1"/>
      <c r="B379" s="77"/>
      <c r="C379" s="77"/>
      <c r="D379" s="65" t="s">
        <v>463</v>
      </c>
      <c r="E379" s="62" t="s">
        <v>363</v>
      </c>
      <c r="F379" s="4"/>
      <c r="G379" s="20">
        <f>G378*L379</f>
        <v>0</v>
      </c>
      <c r="H379" s="20">
        <f>H378*L379</f>
        <v>0</v>
      </c>
      <c r="I379" s="20">
        <f t="shared" ref="I379:I385" si="79">H379-((H379*5)/100)</f>
        <v>0</v>
      </c>
      <c r="J379" s="20">
        <f t="shared" ref="J379:J385" si="80">H379-((H379*10)/100)</f>
        <v>0</v>
      </c>
      <c r="K379" s="20">
        <f t="shared" ref="K379:K385" si="81">H379-((H379*15)/100)</f>
        <v>0</v>
      </c>
      <c r="L379" s="23"/>
      <c r="M379" s="1"/>
    </row>
    <row r="380" spans="1:13">
      <c r="A380" s="1"/>
      <c r="B380" s="77"/>
      <c r="C380" s="77"/>
      <c r="D380" s="65" t="s">
        <v>464</v>
      </c>
      <c r="E380" s="62" t="s">
        <v>364</v>
      </c>
      <c r="F380" s="4"/>
      <c r="G380" s="20">
        <f>L380*G378</f>
        <v>0</v>
      </c>
      <c r="H380" s="20">
        <f>L380*H378</f>
        <v>0</v>
      </c>
      <c r="I380" s="20">
        <f t="shared" si="79"/>
        <v>0</v>
      </c>
      <c r="J380" s="20">
        <f t="shared" si="80"/>
        <v>0</v>
      </c>
      <c r="K380" s="20">
        <f t="shared" si="81"/>
        <v>0</v>
      </c>
      <c r="L380" s="23"/>
      <c r="M380" s="1"/>
    </row>
    <row r="381" spans="1:13">
      <c r="A381" s="1"/>
      <c r="B381" s="77"/>
      <c r="C381" s="77"/>
      <c r="D381" s="65" t="s">
        <v>465</v>
      </c>
      <c r="E381" s="62" t="s">
        <v>365</v>
      </c>
      <c r="F381" s="4"/>
      <c r="G381" s="20">
        <f>L381*G378</f>
        <v>0</v>
      </c>
      <c r="H381" s="20">
        <f>L381*H378</f>
        <v>0</v>
      </c>
      <c r="I381" s="20">
        <f t="shared" si="79"/>
        <v>0</v>
      </c>
      <c r="J381" s="20">
        <f t="shared" si="80"/>
        <v>0</v>
      </c>
      <c r="K381" s="20">
        <f t="shared" si="81"/>
        <v>0</v>
      </c>
      <c r="L381" s="23"/>
      <c r="M381" s="1"/>
    </row>
    <row r="382" spans="1:13">
      <c r="A382" s="1"/>
      <c r="B382" s="77"/>
      <c r="C382" s="77"/>
      <c r="D382" s="65" t="s">
        <v>466</v>
      </c>
      <c r="E382" s="65" t="s">
        <v>402</v>
      </c>
      <c r="F382" s="4"/>
      <c r="G382" s="20">
        <f>L382*G378</f>
        <v>0</v>
      </c>
      <c r="H382" s="20">
        <f>L382*H378</f>
        <v>0</v>
      </c>
      <c r="I382" s="20">
        <f t="shared" si="79"/>
        <v>0</v>
      </c>
      <c r="J382" s="20">
        <f t="shared" si="80"/>
        <v>0</v>
      </c>
      <c r="K382" s="20">
        <f t="shared" si="81"/>
        <v>0</v>
      </c>
      <c r="L382" s="23"/>
      <c r="M382" s="1"/>
    </row>
    <row r="383" spans="1:13">
      <c r="A383" s="1"/>
      <c r="B383" s="77"/>
      <c r="C383" s="77"/>
      <c r="D383" s="65" t="s">
        <v>467</v>
      </c>
      <c r="E383" s="62" t="s">
        <v>278</v>
      </c>
      <c r="F383" s="4"/>
      <c r="G383" s="20">
        <f>G378*L383</f>
        <v>0</v>
      </c>
      <c r="H383" s="20">
        <f>H382*L383</f>
        <v>0</v>
      </c>
      <c r="I383" s="20">
        <f t="shared" si="79"/>
        <v>0</v>
      </c>
      <c r="J383" s="20">
        <f t="shared" si="80"/>
        <v>0</v>
      </c>
      <c r="K383" s="20">
        <f t="shared" si="81"/>
        <v>0</v>
      </c>
      <c r="L383" s="23"/>
      <c r="M383" s="1"/>
    </row>
    <row r="384" spans="1:13" ht="18" customHeight="1">
      <c r="A384" s="1"/>
      <c r="B384" s="77"/>
      <c r="C384" s="77"/>
      <c r="D384" s="65" t="s">
        <v>468</v>
      </c>
      <c r="E384" s="62" t="s">
        <v>279</v>
      </c>
      <c r="F384" s="4"/>
      <c r="G384" s="20">
        <f>L384*G378</f>
        <v>0</v>
      </c>
      <c r="H384" s="20">
        <f>L384*H382</f>
        <v>0</v>
      </c>
      <c r="I384" s="20">
        <f t="shared" si="79"/>
        <v>0</v>
      </c>
      <c r="J384" s="20">
        <f t="shared" si="80"/>
        <v>0</v>
      </c>
      <c r="K384" s="20">
        <f t="shared" si="81"/>
        <v>0</v>
      </c>
      <c r="L384" s="23"/>
      <c r="M384" s="1"/>
    </row>
    <row r="385" spans="1:13">
      <c r="A385" s="1"/>
      <c r="B385" s="77"/>
      <c r="C385" s="77"/>
      <c r="D385" s="14"/>
      <c r="E385" s="14"/>
      <c r="F385" s="15" t="s">
        <v>15</v>
      </c>
      <c r="G385" s="16">
        <f>SUM(G379:G384)</f>
        <v>0</v>
      </c>
      <c r="H385" s="16">
        <f>SUM(H379:H384)</f>
        <v>0</v>
      </c>
      <c r="I385" s="16">
        <f t="shared" si="79"/>
        <v>0</v>
      </c>
      <c r="J385" s="16">
        <f t="shared" si="80"/>
        <v>0</v>
      </c>
      <c r="K385" s="16">
        <f t="shared" si="81"/>
        <v>0</v>
      </c>
      <c r="L385" s="24">
        <f>SUM(L379:L384)</f>
        <v>0</v>
      </c>
      <c r="M385" s="1"/>
    </row>
    <row r="386" spans="1:13" ht="0.75" customHeight="1">
      <c r="A386" s="1"/>
      <c r="B386" s="27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</row>
    <row r="387" spans="1:13" ht="3.75" customHeight="1">
      <c r="B387" s="26"/>
      <c r="C387" s="12"/>
      <c r="D387" s="12"/>
      <c r="E387" s="12"/>
      <c r="F387" s="12"/>
      <c r="G387" s="12"/>
      <c r="H387" s="12"/>
      <c r="I387" s="12"/>
      <c r="J387" s="12"/>
      <c r="K387" s="12"/>
      <c r="L387" s="13"/>
    </row>
    <row r="388" spans="1:13" ht="0.75" customHeight="1">
      <c r="A388" s="1"/>
      <c r="B388" s="27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</row>
    <row r="389" spans="1:13" ht="19.5" customHeight="1">
      <c r="A389" s="1"/>
      <c r="B389" s="77"/>
      <c r="C389" s="77"/>
      <c r="D389" s="69" t="s">
        <v>393</v>
      </c>
      <c r="E389" s="69"/>
      <c r="F389" s="69"/>
      <c r="G389" s="71" t="s">
        <v>3</v>
      </c>
      <c r="H389" s="72"/>
      <c r="I389" s="72"/>
      <c r="J389" s="72"/>
      <c r="K389" s="73"/>
      <c r="L389" s="8" t="s">
        <v>7</v>
      </c>
      <c r="M389" s="1"/>
    </row>
    <row r="390" spans="1:13" ht="17.25" customHeight="1">
      <c r="A390" s="1"/>
      <c r="B390" s="77"/>
      <c r="C390" s="77"/>
      <c r="D390" s="70"/>
      <c r="E390" s="70"/>
      <c r="F390" s="70"/>
      <c r="G390" s="17" t="s">
        <v>2</v>
      </c>
      <c r="H390" s="17" t="s">
        <v>34</v>
      </c>
      <c r="I390" s="17" t="s">
        <v>13</v>
      </c>
      <c r="J390" s="17" t="s">
        <v>6</v>
      </c>
      <c r="K390" s="17" t="s">
        <v>14</v>
      </c>
      <c r="L390" s="9" t="s">
        <v>17</v>
      </c>
      <c r="M390" s="1"/>
    </row>
    <row r="391" spans="1:13">
      <c r="A391" s="1"/>
      <c r="B391" s="77"/>
      <c r="C391" s="77"/>
      <c r="D391" s="50" t="s">
        <v>12</v>
      </c>
      <c r="E391" s="50" t="s">
        <v>4</v>
      </c>
      <c r="F391" s="50"/>
      <c r="G391" s="52">
        <v>1650</v>
      </c>
      <c r="H391" s="52">
        <v>1100</v>
      </c>
      <c r="I391" s="52">
        <f>H391-((H391*5)/100)</f>
        <v>1045</v>
      </c>
      <c r="J391" s="52">
        <f>H391-((H391*10)/100)</f>
        <v>990</v>
      </c>
      <c r="K391" s="52">
        <f>H391-((H391*15)/100)</f>
        <v>935</v>
      </c>
      <c r="L391" s="52"/>
      <c r="M391" s="1"/>
    </row>
    <row r="392" spans="1:13">
      <c r="A392" s="1"/>
      <c r="B392" s="77"/>
      <c r="C392" s="77"/>
      <c r="D392" s="65" t="s">
        <v>469</v>
      </c>
      <c r="E392" s="62" t="s">
        <v>363</v>
      </c>
      <c r="F392" s="4"/>
      <c r="G392" s="20">
        <f>G391*L392</f>
        <v>0</v>
      </c>
      <c r="H392" s="20">
        <f>H391*L392</f>
        <v>0</v>
      </c>
      <c r="I392" s="20">
        <f t="shared" ref="I392:I398" si="82">H392-((H392*5)/100)</f>
        <v>0</v>
      </c>
      <c r="J392" s="20">
        <f t="shared" ref="J392:J398" si="83">H392-((H392*10)/100)</f>
        <v>0</v>
      </c>
      <c r="K392" s="20">
        <f t="shared" ref="K392:K398" si="84">H392-((H392*15)/100)</f>
        <v>0</v>
      </c>
      <c r="L392" s="23"/>
      <c r="M392" s="1"/>
    </row>
    <row r="393" spans="1:13">
      <c r="A393" s="1"/>
      <c r="B393" s="77"/>
      <c r="C393" s="77"/>
      <c r="D393" s="65" t="s">
        <v>470</v>
      </c>
      <c r="E393" s="62" t="s">
        <v>364</v>
      </c>
      <c r="F393" s="4"/>
      <c r="G393" s="20">
        <f>L393*G391</f>
        <v>0</v>
      </c>
      <c r="H393" s="20">
        <f>L393*H391</f>
        <v>0</v>
      </c>
      <c r="I393" s="20">
        <f t="shared" si="82"/>
        <v>0</v>
      </c>
      <c r="J393" s="20">
        <f t="shared" si="83"/>
        <v>0</v>
      </c>
      <c r="K393" s="20">
        <f t="shared" si="84"/>
        <v>0</v>
      </c>
      <c r="L393" s="23"/>
      <c r="M393" s="1"/>
    </row>
    <row r="394" spans="1:13">
      <c r="A394" s="1"/>
      <c r="B394" s="77"/>
      <c r="C394" s="77"/>
      <c r="D394" s="65" t="s">
        <v>471</v>
      </c>
      <c r="E394" s="62" t="s">
        <v>365</v>
      </c>
      <c r="F394" s="4"/>
      <c r="G394" s="20">
        <f>L394*G391</f>
        <v>0</v>
      </c>
      <c r="H394" s="20">
        <f>L394*H391</f>
        <v>0</v>
      </c>
      <c r="I394" s="20">
        <f t="shared" si="82"/>
        <v>0</v>
      </c>
      <c r="J394" s="20">
        <f t="shared" si="83"/>
        <v>0</v>
      </c>
      <c r="K394" s="20">
        <f t="shared" si="84"/>
        <v>0</v>
      </c>
      <c r="L394" s="23"/>
      <c r="M394" s="1"/>
    </row>
    <row r="395" spans="1:13">
      <c r="A395" s="1"/>
      <c r="B395" s="77"/>
      <c r="C395" s="77"/>
      <c r="D395" s="65" t="s">
        <v>472</v>
      </c>
      <c r="E395" s="65" t="s">
        <v>402</v>
      </c>
      <c r="F395" s="4"/>
      <c r="G395" s="20">
        <f>L395*G391</f>
        <v>0</v>
      </c>
      <c r="H395" s="20">
        <f>L395*H391</f>
        <v>0</v>
      </c>
      <c r="I395" s="20">
        <f t="shared" si="82"/>
        <v>0</v>
      </c>
      <c r="J395" s="20">
        <f t="shared" si="83"/>
        <v>0</v>
      </c>
      <c r="K395" s="20">
        <f t="shared" si="84"/>
        <v>0</v>
      </c>
      <c r="L395" s="23"/>
      <c r="M395" s="1"/>
    </row>
    <row r="396" spans="1:13">
      <c r="A396" s="1"/>
      <c r="B396" s="77"/>
      <c r="C396" s="77"/>
      <c r="D396" s="65" t="s">
        <v>473</v>
      </c>
      <c r="E396" s="62" t="s">
        <v>278</v>
      </c>
      <c r="F396" s="4"/>
      <c r="G396" s="20">
        <f>G391*L396</f>
        <v>0</v>
      </c>
      <c r="H396" s="20">
        <f>H395*L396</f>
        <v>0</v>
      </c>
      <c r="I396" s="20">
        <f t="shared" si="82"/>
        <v>0</v>
      </c>
      <c r="J396" s="20">
        <f t="shared" si="83"/>
        <v>0</v>
      </c>
      <c r="K396" s="20">
        <f t="shared" si="84"/>
        <v>0</v>
      </c>
      <c r="L396" s="23"/>
      <c r="M396" s="1"/>
    </row>
    <row r="397" spans="1:13" ht="18" customHeight="1">
      <c r="A397" s="1"/>
      <c r="B397" s="77"/>
      <c r="C397" s="77"/>
      <c r="D397" s="65" t="s">
        <v>474</v>
      </c>
      <c r="E397" s="62" t="s">
        <v>279</v>
      </c>
      <c r="F397" s="4"/>
      <c r="G397" s="20">
        <f>L397*G391</f>
        <v>0</v>
      </c>
      <c r="H397" s="20">
        <f>L397*H395</f>
        <v>0</v>
      </c>
      <c r="I397" s="20">
        <f t="shared" si="82"/>
        <v>0</v>
      </c>
      <c r="J397" s="20">
        <f t="shared" si="83"/>
        <v>0</v>
      </c>
      <c r="K397" s="20">
        <f t="shared" si="84"/>
        <v>0</v>
      </c>
      <c r="L397" s="23"/>
      <c r="M397" s="1"/>
    </row>
    <row r="398" spans="1:13">
      <c r="A398" s="1"/>
      <c r="B398" s="77"/>
      <c r="C398" s="77"/>
      <c r="D398" s="14"/>
      <c r="E398" s="14"/>
      <c r="F398" s="15" t="s">
        <v>15</v>
      </c>
      <c r="G398" s="16">
        <f>SUM(G392:G397)</f>
        <v>0</v>
      </c>
      <c r="H398" s="16">
        <f>SUM(H392:H397)</f>
        <v>0</v>
      </c>
      <c r="I398" s="16">
        <f t="shared" si="82"/>
        <v>0</v>
      </c>
      <c r="J398" s="16">
        <f t="shared" si="83"/>
        <v>0</v>
      </c>
      <c r="K398" s="16">
        <f t="shared" si="84"/>
        <v>0</v>
      </c>
      <c r="L398" s="24">
        <f>SUM(L392:L397)</f>
        <v>0</v>
      </c>
      <c r="M398" s="1"/>
    </row>
    <row r="399" spans="1:13" ht="0.75" customHeight="1">
      <c r="A399" s="1"/>
      <c r="B399" s="27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</row>
    <row r="400" spans="1:13" ht="3.75" customHeight="1">
      <c r="B400" s="26"/>
      <c r="C400" s="12"/>
      <c r="D400" s="12"/>
      <c r="E400" s="12"/>
      <c r="F400" s="12"/>
      <c r="G400" s="12"/>
      <c r="H400" s="12"/>
      <c r="I400" s="12"/>
      <c r="J400" s="12"/>
      <c r="K400" s="12"/>
      <c r="L400" s="13"/>
    </row>
    <row r="401" spans="1:13" ht="0.75" customHeight="1">
      <c r="A401" s="1"/>
      <c r="B401" s="27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</row>
    <row r="402" spans="1:13" ht="19.5" customHeight="1">
      <c r="A402" s="1"/>
      <c r="B402" s="77"/>
      <c r="C402" s="77"/>
      <c r="D402" s="69" t="s">
        <v>394</v>
      </c>
      <c r="E402" s="69"/>
      <c r="F402" s="69"/>
      <c r="G402" s="71" t="s">
        <v>3</v>
      </c>
      <c r="H402" s="72"/>
      <c r="I402" s="72"/>
      <c r="J402" s="72"/>
      <c r="K402" s="73"/>
      <c r="L402" s="8" t="s">
        <v>7</v>
      </c>
      <c r="M402" s="1"/>
    </row>
    <row r="403" spans="1:13" ht="17.25" customHeight="1">
      <c r="A403" s="1"/>
      <c r="B403" s="77"/>
      <c r="C403" s="77"/>
      <c r="D403" s="70"/>
      <c r="E403" s="70"/>
      <c r="F403" s="70"/>
      <c r="G403" s="17" t="s">
        <v>2</v>
      </c>
      <c r="H403" s="17" t="s">
        <v>34</v>
      </c>
      <c r="I403" s="17" t="s">
        <v>13</v>
      </c>
      <c r="J403" s="17" t="s">
        <v>6</v>
      </c>
      <c r="K403" s="17" t="s">
        <v>14</v>
      </c>
      <c r="L403" s="9" t="s">
        <v>17</v>
      </c>
      <c r="M403" s="1"/>
    </row>
    <row r="404" spans="1:13">
      <c r="A404" s="1"/>
      <c r="B404" s="77"/>
      <c r="C404" s="77"/>
      <c r="D404" s="50" t="s">
        <v>12</v>
      </c>
      <c r="E404" s="50" t="s">
        <v>4</v>
      </c>
      <c r="F404" s="50"/>
      <c r="G404" s="52">
        <v>1650</v>
      </c>
      <c r="H404" s="52">
        <v>1100</v>
      </c>
      <c r="I404" s="52">
        <f>H404-((H404*5)/100)</f>
        <v>1045</v>
      </c>
      <c r="J404" s="52">
        <f>H404-((H404*10)/100)</f>
        <v>990</v>
      </c>
      <c r="K404" s="52">
        <f>H404-((H404*15)/100)</f>
        <v>935</v>
      </c>
      <c r="L404" s="52"/>
      <c r="M404" s="1"/>
    </row>
    <row r="405" spans="1:13">
      <c r="A405" s="1"/>
      <c r="B405" s="77"/>
      <c r="C405" s="77"/>
      <c r="D405" s="65" t="s">
        <v>475</v>
      </c>
      <c r="E405" s="62" t="s">
        <v>363</v>
      </c>
      <c r="F405" s="4"/>
      <c r="G405" s="20">
        <f>G404*L405</f>
        <v>0</v>
      </c>
      <c r="H405" s="20">
        <f>H404*L405</f>
        <v>0</v>
      </c>
      <c r="I405" s="20">
        <f t="shared" ref="I405:I411" si="85">H405-((H405*5)/100)</f>
        <v>0</v>
      </c>
      <c r="J405" s="20">
        <f t="shared" ref="J405:J411" si="86">H405-((H405*10)/100)</f>
        <v>0</v>
      </c>
      <c r="K405" s="20">
        <f t="shared" ref="K405:K411" si="87">H405-((H405*15)/100)</f>
        <v>0</v>
      </c>
      <c r="L405" s="23"/>
      <c r="M405" s="1"/>
    </row>
    <row r="406" spans="1:13">
      <c r="A406" s="1"/>
      <c r="B406" s="77"/>
      <c r="C406" s="77"/>
      <c r="D406" s="65" t="s">
        <v>476</v>
      </c>
      <c r="E406" s="62" t="s">
        <v>364</v>
      </c>
      <c r="F406" s="4"/>
      <c r="G406" s="20">
        <f>L406*G404</f>
        <v>0</v>
      </c>
      <c r="H406" s="20">
        <f>L406*H404</f>
        <v>0</v>
      </c>
      <c r="I406" s="20">
        <f t="shared" si="85"/>
        <v>0</v>
      </c>
      <c r="J406" s="20">
        <f t="shared" si="86"/>
        <v>0</v>
      </c>
      <c r="K406" s="20">
        <f t="shared" si="87"/>
        <v>0</v>
      </c>
      <c r="L406" s="23"/>
      <c r="M406" s="1"/>
    </row>
    <row r="407" spans="1:13">
      <c r="A407" s="1"/>
      <c r="B407" s="77"/>
      <c r="C407" s="77"/>
      <c r="D407" s="65" t="s">
        <v>477</v>
      </c>
      <c r="E407" s="62" t="s">
        <v>365</v>
      </c>
      <c r="F407" s="4"/>
      <c r="G407" s="20">
        <f>L407*G404</f>
        <v>0</v>
      </c>
      <c r="H407" s="20">
        <f>L407*H404</f>
        <v>0</v>
      </c>
      <c r="I407" s="20">
        <f t="shared" si="85"/>
        <v>0</v>
      </c>
      <c r="J407" s="20">
        <f t="shared" si="86"/>
        <v>0</v>
      </c>
      <c r="K407" s="20">
        <f>H407-((H407*15)/100)</f>
        <v>0</v>
      </c>
      <c r="L407" s="23"/>
      <c r="M407" s="1"/>
    </row>
    <row r="408" spans="1:13">
      <c r="A408" s="1"/>
      <c r="B408" s="77"/>
      <c r="C408" s="77"/>
      <c r="D408" s="65" t="s">
        <v>478</v>
      </c>
      <c r="E408" s="65" t="s">
        <v>402</v>
      </c>
      <c r="F408" s="4"/>
      <c r="G408" s="20">
        <f>L408*G404</f>
        <v>0</v>
      </c>
      <c r="H408" s="20">
        <f>L408*H404</f>
        <v>0</v>
      </c>
      <c r="I408" s="20">
        <f t="shared" si="85"/>
        <v>0</v>
      </c>
      <c r="J408" s="20">
        <f t="shared" si="86"/>
        <v>0</v>
      </c>
      <c r="K408" s="20">
        <f t="shared" si="87"/>
        <v>0</v>
      </c>
      <c r="L408" s="23"/>
      <c r="M408" s="1"/>
    </row>
    <row r="409" spans="1:13">
      <c r="A409" s="1"/>
      <c r="B409" s="77"/>
      <c r="C409" s="77"/>
      <c r="D409" s="65" t="s">
        <v>479</v>
      </c>
      <c r="E409" s="62" t="s">
        <v>278</v>
      </c>
      <c r="F409" s="4"/>
      <c r="G409" s="20">
        <f>G404*L409</f>
        <v>0</v>
      </c>
      <c r="H409" s="20">
        <f>H408*L409</f>
        <v>0</v>
      </c>
      <c r="I409" s="20">
        <f t="shared" si="85"/>
        <v>0</v>
      </c>
      <c r="J409" s="20">
        <f t="shared" si="86"/>
        <v>0</v>
      </c>
      <c r="K409" s="20">
        <f t="shared" si="87"/>
        <v>0</v>
      </c>
      <c r="L409" s="23"/>
      <c r="M409" s="1"/>
    </row>
    <row r="410" spans="1:13" ht="18" customHeight="1">
      <c r="A410" s="1"/>
      <c r="B410" s="77"/>
      <c r="C410" s="77"/>
      <c r="D410" s="65" t="s">
        <v>480</v>
      </c>
      <c r="E410" s="62" t="s">
        <v>279</v>
      </c>
      <c r="F410" s="4"/>
      <c r="G410" s="20">
        <f>L410*G404</f>
        <v>0</v>
      </c>
      <c r="H410" s="20">
        <f>L410*H408</f>
        <v>0</v>
      </c>
      <c r="I410" s="20">
        <f t="shared" si="85"/>
        <v>0</v>
      </c>
      <c r="J410" s="20">
        <f t="shared" si="86"/>
        <v>0</v>
      </c>
      <c r="K410" s="20">
        <f t="shared" si="87"/>
        <v>0</v>
      </c>
      <c r="L410" s="23"/>
      <c r="M410" s="1"/>
    </row>
    <row r="411" spans="1:13">
      <c r="A411" s="1"/>
      <c r="B411" s="77"/>
      <c r="C411" s="77"/>
      <c r="D411" s="14"/>
      <c r="E411" s="14"/>
      <c r="F411" s="15" t="s">
        <v>15</v>
      </c>
      <c r="G411" s="16">
        <f>SUM(G405:G410)</f>
        <v>0</v>
      </c>
      <c r="H411" s="16">
        <f>SUM(H405:H410)</f>
        <v>0</v>
      </c>
      <c r="I411" s="16">
        <f t="shared" si="85"/>
        <v>0</v>
      </c>
      <c r="J411" s="16">
        <f t="shared" si="86"/>
        <v>0</v>
      </c>
      <c r="K411" s="16">
        <f t="shared" si="87"/>
        <v>0</v>
      </c>
      <c r="L411" s="24">
        <f>SUM(L405:L410)</f>
        <v>0</v>
      </c>
      <c r="M411" s="1"/>
    </row>
    <row r="412" spans="1:13" ht="0.75" customHeight="1">
      <c r="A412" s="1"/>
      <c r="B412" s="27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</row>
    <row r="413" spans="1:13" ht="3.75" customHeight="1">
      <c r="B413" s="26"/>
      <c r="C413" s="12"/>
      <c r="D413" s="12"/>
      <c r="E413" s="12"/>
      <c r="F413" s="12"/>
      <c r="G413" s="12"/>
      <c r="H413" s="12"/>
      <c r="I413" s="12"/>
      <c r="J413" s="12"/>
      <c r="K413" s="12"/>
      <c r="L413" s="13"/>
    </row>
    <row r="414" spans="1:13" ht="0.75" customHeight="1">
      <c r="A414" s="1"/>
      <c r="B414" s="27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</row>
    <row r="415" spans="1:13" ht="19.5" customHeight="1">
      <c r="A415" s="1"/>
      <c r="B415" s="77"/>
      <c r="C415" s="77"/>
      <c r="D415" s="69" t="s">
        <v>395</v>
      </c>
      <c r="E415" s="69"/>
      <c r="F415" s="69"/>
      <c r="G415" s="71" t="s">
        <v>3</v>
      </c>
      <c r="H415" s="72"/>
      <c r="I415" s="72"/>
      <c r="J415" s="72"/>
      <c r="K415" s="73"/>
      <c r="L415" s="8" t="s">
        <v>7</v>
      </c>
      <c r="M415" s="1"/>
    </row>
    <row r="416" spans="1:13" ht="17.25" customHeight="1">
      <c r="A416" s="1"/>
      <c r="B416" s="77"/>
      <c r="C416" s="77"/>
      <c r="D416" s="70"/>
      <c r="E416" s="70"/>
      <c r="F416" s="70"/>
      <c r="G416" s="17" t="s">
        <v>2</v>
      </c>
      <c r="H416" s="17" t="s">
        <v>34</v>
      </c>
      <c r="I416" s="17" t="s">
        <v>13</v>
      </c>
      <c r="J416" s="17" t="s">
        <v>6</v>
      </c>
      <c r="K416" s="17" t="s">
        <v>14</v>
      </c>
      <c r="L416" s="9" t="s">
        <v>17</v>
      </c>
      <c r="M416" s="1"/>
    </row>
    <row r="417" spans="1:13">
      <c r="A417" s="1"/>
      <c r="B417" s="77"/>
      <c r="C417" s="77"/>
      <c r="D417" s="50" t="s">
        <v>12</v>
      </c>
      <c r="E417" s="50" t="s">
        <v>4</v>
      </c>
      <c r="F417" s="50"/>
      <c r="G417" s="52">
        <v>2850</v>
      </c>
      <c r="H417" s="52">
        <v>1900</v>
      </c>
      <c r="I417" s="52">
        <f>H417-((H417*5)/100)</f>
        <v>1805</v>
      </c>
      <c r="J417" s="52">
        <f>H417-((H417*10)/100)</f>
        <v>1710</v>
      </c>
      <c r="K417" s="52">
        <f>H417-((H417*15)/100)</f>
        <v>1615</v>
      </c>
      <c r="L417" s="52"/>
      <c r="M417" s="1"/>
    </row>
    <row r="418" spans="1:13">
      <c r="A418" s="1"/>
      <c r="B418" s="77"/>
      <c r="C418" s="77"/>
      <c r="D418" s="65" t="s">
        <v>481</v>
      </c>
      <c r="E418" s="62" t="s">
        <v>363</v>
      </c>
      <c r="F418" s="4"/>
      <c r="G418" s="20">
        <f>G417*L418</f>
        <v>0</v>
      </c>
      <c r="H418" s="20">
        <f>H417*L418</f>
        <v>0</v>
      </c>
      <c r="I418" s="20">
        <f t="shared" ref="I418:I424" si="88">H418-((H418*5)/100)</f>
        <v>0</v>
      </c>
      <c r="J418" s="20">
        <f t="shared" ref="J418:J424" si="89">H418-((H418*10)/100)</f>
        <v>0</v>
      </c>
      <c r="K418" s="20">
        <f t="shared" ref="K418:K424" si="90">H418-((H418*15)/100)</f>
        <v>0</v>
      </c>
      <c r="L418" s="23"/>
      <c r="M418" s="1"/>
    </row>
    <row r="419" spans="1:13">
      <c r="A419" s="1"/>
      <c r="B419" s="77"/>
      <c r="C419" s="77"/>
      <c r="D419" s="65" t="s">
        <v>482</v>
      </c>
      <c r="E419" s="62" t="s">
        <v>364</v>
      </c>
      <c r="F419" s="4"/>
      <c r="G419" s="20">
        <f>L419*G417</f>
        <v>0</v>
      </c>
      <c r="H419" s="20">
        <f>L419*H417</f>
        <v>0</v>
      </c>
      <c r="I419" s="20">
        <f t="shared" si="88"/>
        <v>0</v>
      </c>
      <c r="J419" s="20">
        <f t="shared" si="89"/>
        <v>0</v>
      </c>
      <c r="K419" s="20">
        <f t="shared" si="90"/>
        <v>0</v>
      </c>
      <c r="L419" s="23"/>
      <c r="M419" s="1"/>
    </row>
    <row r="420" spans="1:13">
      <c r="A420" s="1"/>
      <c r="B420" s="77"/>
      <c r="C420" s="77"/>
      <c r="D420" s="65" t="s">
        <v>483</v>
      </c>
      <c r="E420" s="62" t="s">
        <v>365</v>
      </c>
      <c r="F420" s="4"/>
      <c r="G420" s="20">
        <f>L420*G417</f>
        <v>0</v>
      </c>
      <c r="H420" s="20">
        <f>L420*H417</f>
        <v>0</v>
      </c>
      <c r="I420" s="20">
        <f t="shared" si="88"/>
        <v>0</v>
      </c>
      <c r="J420" s="20">
        <f t="shared" si="89"/>
        <v>0</v>
      </c>
      <c r="K420" s="20">
        <f t="shared" si="90"/>
        <v>0</v>
      </c>
      <c r="L420" s="23"/>
      <c r="M420" s="1"/>
    </row>
    <row r="421" spans="1:13">
      <c r="A421" s="1"/>
      <c r="B421" s="77"/>
      <c r="C421" s="77"/>
      <c r="D421" s="65" t="s">
        <v>484</v>
      </c>
      <c r="E421" s="65" t="s">
        <v>402</v>
      </c>
      <c r="F421" s="4"/>
      <c r="G421" s="20">
        <f>L421*G417</f>
        <v>0</v>
      </c>
      <c r="H421" s="20">
        <f>L421*H417</f>
        <v>0</v>
      </c>
      <c r="I421" s="20">
        <f t="shared" si="88"/>
        <v>0</v>
      </c>
      <c r="J421" s="20">
        <f t="shared" si="89"/>
        <v>0</v>
      </c>
      <c r="K421" s="20">
        <f t="shared" si="90"/>
        <v>0</v>
      </c>
      <c r="L421" s="23"/>
      <c r="M421" s="1"/>
    </row>
    <row r="422" spans="1:13">
      <c r="A422" s="1"/>
      <c r="B422" s="77"/>
      <c r="C422" s="77"/>
      <c r="D422" s="65" t="s">
        <v>485</v>
      </c>
      <c r="E422" s="62" t="s">
        <v>278</v>
      </c>
      <c r="F422" s="4"/>
      <c r="G422" s="20">
        <f>G417*L422</f>
        <v>0</v>
      </c>
      <c r="H422" s="20">
        <f>H421*L422</f>
        <v>0</v>
      </c>
      <c r="I422" s="20">
        <f t="shared" si="88"/>
        <v>0</v>
      </c>
      <c r="J422" s="20">
        <f t="shared" si="89"/>
        <v>0</v>
      </c>
      <c r="K422" s="20">
        <f t="shared" si="90"/>
        <v>0</v>
      </c>
      <c r="L422" s="23"/>
      <c r="M422" s="1"/>
    </row>
    <row r="423" spans="1:13" ht="18" customHeight="1">
      <c r="A423" s="1"/>
      <c r="B423" s="77"/>
      <c r="C423" s="77"/>
      <c r="D423" s="65" t="s">
        <v>486</v>
      </c>
      <c r="E423" s="62" t="s">
        <v>279</v>
      </c>
      <c r="F423" s="4"/>
      <c r="G423" s="20">
        <f>L423*G417</f>
        <v>0</v>
      </c>
      <c r="H423" s="20">
        <f>L423*H421</f>
        <v>0</v>
      </c>
      <c r="I423" s="20">
        <f t="shared" si="88"/>
        <v>0</v>
      </c>
      <c r="J423" s="20">
        <f t="shared" si="89"/>
        <v>0</v>
      </c>
      <c r="K423" s="20">
        <f t="shared" si="90"/>
        <v>0</v>
      </c>
      <c r="L423" s="23"/>
      <c r="M423" s="1"/>
    </row>
    <row r="424" spans="1:13">
      <c r="A424" s="1"/>
      <c r="B424" s="77"/>
      <c r="C424" s="77"/>
      <c r="D424" s="14"/>
      <c r="E424" s="14"/>
      <c r="F424" s="15" t="s">
        <v>15</v>
      </c>
      <c r="G424" s="16">
        <f>SUM(G418:G423)</f>
        <v>0</v>
      </c>
      <c r="H424" s="16">
        <f>SUM(H418:H423)</f>
        <v>0</v>
      </c>
      <c r="I424" s="16">
        <f t="shared" si="88"/>
        <v>0</v>
      </c>
      <c r="J424" s="16">
        <f t="shared" si="89"/>
        <v>0</v>
      </c>
      <c r="K424" s="16">
        <f t="shared" si="90"/>
        <v>0</v>
      </c>
      <c r="L424" s="24">
        <f>SUM(L418:L423)</f>
        <v>0</v>
      </c>
      <c r="M424" s="1"/>
    </row>
    <row r="425" spans="1:13" ht="0.75" customHeight="1">
      <c r="A425" s="1"/>
      <c r="B425" s="27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</row>
    <row r="426" spans="1:13" ht="3.75" customHeight="1">
      <c r="B426" s="26"/>
      <c r="C426" s="12"/>
      <c r="D426" s="12"/>
      <c r="E426" s="12"/>
      <c r="F426" s="12"/>
      <c r="G426" s="12"/>
      <c r="H426" s="12"/>
      <c r="I426" s="12"/>
      <c r="J426" s="12"/>
      <c r="K426" s="12"/>
      <c r="L426" s="13"/>
    </row>
    <row r="427" spans="1:13" ht="0.75" customHeight="1">
      <c r="A427" s="1"/>
      <c r="B427" s="27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</row>
    <row r="428" spans="1:13" ht="19.5" customHeight="1">
      <c r="A428" s="1"/>
      <c r="B428" s="77"/>
      <c r="C428" s="77"/>
      <c r="D428" s="69" t="s">
        <v>396</v>
      </c>
      <c r="E428" s="69"/>
      <c r="F428" s="69"/>
      <c r="G428" s="71" t="s">
        <v>3</v>
      </c>
      <c r="H428" s="72"/>
      <c r="I428" s="72"/>
      <c r="J428" s="72"/>
      <c r="K428" s="73"/>
      <c r="L428" s="8" t="s">
        <v>7</v>
      </c>
      <c r="M428" s="1"/>
    </row>
    <row r="429" spans="1:13" ht="17.25" customHeight="1">
      <c r="A429" s="1"/>
      <c r="B429" s="77"/>
      <c r="C429" s="77"/>
      <c r="D429" s="70"/>
      <c r="E429" s="70"/>
      <c r="F429" s="70"/>
      <c r="G429" s="17" t="s">
        <v>2</v>
      </c>
      <c r="H429" s="17" t="s">
        <v>34</v>
      </c>
      <c r="I429" s="17" t="s">
        <v>13</v>
      </c>
      <c r="J429" s="17" t="s">
        <v>6</v>
      </c>
      <c r="K429" s="17" t="s">
        <v>14</v>
      </c>
      <c r="L429" s="9" t="s">
        <v>17</v>
      </c>
      <c r="M429" s="1"/>
    </row>
    <row r="430" spans="1:13">
      <c r="A430" s="1"/>
      <c r="B430" s="77"/>
      <c r="C430" s="77"/>
      <c r="D430" s="50" t="s">
        <v>12</v>
      </c>
      <c r="E430" s="50" t="s">
        <v>4</v>
      </c>
      <c r="F430" s="50"/>
      <c r="G430" s="52">
        <v>2850</v>
      </c>
      <c r="H430" s="52">
        <v>1900</v>
      </c>
      <c r="I430" s="52">
        <f>H430-((H430*5)/100)</f>
        <v>1805</v>
      </c>
      <c r="J430" s="52">
        <f>H430-((H430*10)/100)</f>
        <v>1710</v>
      </c>
      <c r="K430" s="52">
        <f>H430-((H430*15)/100)</f>
        <v>1615</v>
      </c>
      <c r="L430" s="52"/>
      <c r="M430" s="1"/>
    </row>
    <row r="431" spans="1:13">
      <c r="A431" s="1"/>
      <c r="B431" s="77"/>
      <c r="C431" s="77"/>
      <c r="D431" s="65" t="s">
        <v>487</v>
      </c>
      <c r="E431" s="62" t="s">
        <v>363</v>
      </c>
      <c r="F431" s="4"/>
      <c r="G431" s="20">
        <f>G430*L431</f>
        <v>0</v>
      </c>
      <c r="H431" s="20">
        <f>H430*L431</f>
        <v>0</v>
      </c>
      <c r="I431" s="20">
        <f t="shared" ref="I431:I437" si="91">H431-((H431*5)/100)</f>
        <v>0</v>
      </c>
      <c r="J431" s="20">
        <f t="shared" ref="J431:J437" si="92">H431-((H431*10)/100)</f>
        <v>0</v>
      </c>
      <c r="K431" s="20">
        <f t="shared" ref="K431:K437" si="93">H431-((H431*15)/100)</f>
        <v>0</v>
      </c>
      <c r="L431" s="23"/>
      <c r="M431" s="1"/>
    </row>
    <row r="432" spans="1:13">
      <c r="A432" s="1"/>
      <c r="B432" s="77"/>
      <c r="C432" s="77"/>
      <c r="D432" s="65" t="s">
        <v>488</v>
      </c>
      <c r="E432" s="62" t="s">
        <v>364</v>
      </c>
      <c r="F432" s="4"/>
      <c r="G432" s="20">
        <f>L432*G430</f>
        <v>0</v>
      </c>
      <c r="H432" s="20">
        <f>L432*H430</f>
        <v>0</v>
      </c>
      <c r="I432" s="20">
        <f t="shared" si="91"/>
        <v>0</v>
      </c>
      <c r="J432" s="20">
        <f t="shared" si="92"/>
        <v>0</v>
      </c>
      <c r="K432" s="20">
        <f t="shared" si="93"/>
        <v>0</v>
      </c>
      <c r="L432" s="23"/>
      <c r="M432" s="1"/>
    </row>
    <row r="433" spans="1:13">
      <c r="A433" s="1"/>
      <c r="B433" s="77"/>
      <c r="C433" s="77"/>
      <c r="D433" s="65" t="s">
        <v>489</v>
      </c>
      <c r="E433" s="62" t="s">
        <v>365</v>
      </c>
      <c r="F433" s="4"/>
      <c r="G433" s="20">
        <f>L433*G430</f>
        <v>0</v>
      </c>
      <c r="H433" s="20">
        <f>L433*H430</f>
        <v>0</v>
      </c>
      <c r="I433" s="20">
        <f t="shared" si="91"/>
        <v>0</v>
      </c>
      <c r="J433" s="20">
        <f t="shared" si="92"/>
        <v>0</v>
      </c>
      <c r="K433" s="20">
        <f t="shared" si="93"/>
        <v>0</v>
      </c>
      <c r="L433" s="23"/>
      <c r="M433" s="1"/>
    </row>
    <row r="434" spans="1:13">
      <c r="A434" s="1"/>
      <c r="B434" s="77"/>
      <c r="C434" s="77"/>
      <c r="D434" s="65" t="s">
        <v>490</v>
      </c>
      <c r="E434" s="65" t="s">
        <v>402</v>
      </c>
      <c r="F434" s="4"/>
      <c r="G434" s="20">
        <f>L434*G430</f>
        <v>0</v>
      </c>
      <c r="H434" s="20">
        <f>L434*H430</f>
        <v>0</v>
      </c>
      <c r="I434" s="20">
        <f t="shared" si="91"/>
        <v>0</v>
      </c>
      <c r="J434" s="20">
        <f t="shared" si="92"/>
        <v>0</v>
      </c>
      <c r="K434" s="20">
        <f t="shared" si="93"/>
        <v>0</v>
      </c>
      <c r="L434" s="23"/>
      <c r="M434" s="1"/>
    </row>
    <row r="435" spans="1:13">
      <c r="A435" s="1"/>
      <c r="B435" s="77"/>
      <c r="C435" s="77"/>
      <c r="D435" s="65" t="s">
        <v>491</v>
      </c>
      <c r="E435" s="62" t="s">
        <v>278</v>
      </c>
      <c r="F435" s="4"/>
      <c r="G435" s="20">
        <f>G430*L435</f>
        <v>0</v>
      </c>
      <c r="H435" s="20">
        <f>H434*L435</f>
        <v>0</v>
      </c>
      <c r="I435" s="20">
        <f t="shared" si="91"/>
        <v>0</v>
      </c>
      <c r="J435" s="20">
        <f t="shared" si="92"/>
        <v>0</v>
      </c>
      <c r="K435" s="20">
        <f t="shared" si="93"/>
        <v>0</v>
      </c>
      <c r="L435" s="23"/>
      <c r="M435" s="1"/>
    </row>
    <row r="436" spans="1:13" ht="18" customHeight="1">
      <c r="A436" s="1"/>
      <c r="B436" s="77"/>
      <c r="C436" s="77"/>
      <c r="D436" s="65" t="s">
        <v>492</v>
      </c>
      <c r="E436" s="62" t="s">
        <v>279</v>
      </c>
      <c r="F436" s="4"/>
      <c r="G436" s="20">
        <f>L436*G430</f>
        <v>0</v>
      </c>
      <c r="H436" s="20">
        <f>L436*H434</f>
        <v>0</v>
      </c>
      <c r="I436" s="20">
        <f t="shared" si="91"/>
        <v>0</v>
      </c>
      <c r="J436" s="20">
        <f t="shared" si="92"/>
        <v>0</v>
      </c>
      <c r="K436" s="20">
        <f t="shared" si="93"/>
        <v>0</v>
      </c>
      <c r="L436" s="23"/>
      <c r="M436" s="1"/>
    </row>
    <row r="437" spans="1:13">
      <c r="A437" s="1"/>
      <c r="B437" s="77"/>
      <c r="C437" s="77"/>
      <c r="D437" s="14"/>
      <c r="E437" s="14"/>
      <c r="F437" s="15" t="s">
        <v>15</v>
      </c>
      <c r="G437" s="16">
        <f>SUM(G431:G436)</f>
        <v>0</v>
      </c>
      <c r="H437" s="16">
        <f>SUM(H431:H436)</f>
        <v>0</v>
      </c>
      <c r="I437" s="16">
        <f t="shared" si="91"/>
        <v>0</v>
      </c>
      <c r="J437" s="16">
        <f t="shared" si="92"/>
        <v>0</v>
      </c>
      <c r="K437" s="16">
        <f t="shared" si="93"/>
        <v>0</v>
      </c>
      <c r="L437" s="24">
        <f>SUM(L431:L436)</f>
        <v>0</v>
      </c>
      <c r="M437" s="1"/>
    </row>
    <row r="438" spans="1:13" ht="0.75" customHeight="1">
      <c r="A438" s="1"/>
      <c r="B438" s="27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</row>
    <row r="439" spans="1:13" ht="3.75" customHeight="1">
      <c r="B439" s="26"/>
      <c r="C439" s="12"/>
      <c r="D439" s="12"/>
      <c r="E439" s="12"/>
      <c r="F439" s="12"/>
      <c r="G439" s="12"/>
      <c r="H439" s="12"/>
      <c r="I439" s="12"/>
      <c r="J439" s="12"/>
      <c r="K439" s="12"/>
      <c r="L439" s="13"/>
    </row>
    <row r="440" spans="1:13" ht="0.75" customHeight="1">
      <c r="A440" s="1"/>
      <c r="B440" s="27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</row>
    <row r="441" spans="1:13" ht="19.5" customHeight="1">
      <c r="A441" s="1"/>
      <c r="B441" s="77"/>
      <c r="C441" s="77"/>
      <c r="D441" s="69" t="s">
        <v>401</v>
      </c>
      <c r="E441" s="69"/>
      <c r="F441" s="69"/>
      <c r="G441" s="71" t="s">
        <v>3</v>
      </c>
      <c r="H441" s="72"/>
      <c r="I441" s="72"/>
      <c r="J441" s="72"/>
      <c r="K441" s="73"/>
      <c r="L441" s="8" t="s">
        <v>7</v>
      </c>
      <c r="M441" s="1"/>
    </row>
    <row r="442" spans="1:13" ht="17.25" customHeight="1">
      <c r="A442" s="1"/>
      <c r="B442" s="77"/>
      <c r="C442" s="77"/>
      <c r="D442" s="70"/>
      <c r="E442" s="70"/>
      <c r="F442" s="70"/>
      <c r="G442" s="17" t="s">
        <v>2</v>
      </c>
      <c r="H442" s="17" t="s">
        <v>34</v>
      </c>
      <c r="I442" s="17" t="s">
        <v>13</v>
      </c>
      <c r="J442" s="17" t="s">
        <v>6</v>
      </c>
      <c r="K442" s="17" t="s">
        <v>14</v>
      </c>
      <c r="L442" s="9" t="s">
        <v>17</v>
      </c>
      <c r="M442" s="1"/>
    </row>
    <row r="443" spans="1:13">
      <c r="A443" s="1"/>
      <c r="B443" s="77"/>
      <c r="C443" s="77"/>
      <c r="D443" s="50" t="s">
        <v>12</v>
      </c>
      <c r="E443" s="50" t="s">
        <v>4</v>
      </c>
      <c r="F443" s="50"/>
      <c r="G443" s="52">
        <v>3300</v>
      </c>
      <c r="H443" s="52">
        <v>2200</v>
      </c>
      <c r="I443" s="52">
        <f>H443-((H443*5)/100)</f>
        <v>2090</v>
      </c>
      <c r="J443" s="52">
        <f>H443-((H443*10)/100)</f>
        <v>1980</v>
      </c>
      <c r="K443" s="52">
        <f>H443-((H443*15)/100)</f>
        <v>1870</v>
      </c>
      <c r="L443" s="52"/>
      <c r="M443" s="1"/>
    </row>
    <row r="444" spans="1:13">
      <c r="A444" s="1"/>
      <c r="B444" s="77"/>
      <c r="C444" s="77"/>
      <c r="D444" s="65" t="s">
        <v>493</v>
      </c>
      <c r="E444" s="62" t="s">
        <v>363</v>
      </c>
      <c r="F444" s="4"/>
      <c r="G444" s="20">
        <f>G443*L444</f>
        <v>0</v>
      </c>
      <c r="H444" s="20">
        <f>H443*L444</f>
        <v>0</v>
      </c>
      <c r="I444" s="20">
        <f t="shared" ref="I444:I450" si="94">H444-((H444*5)/100)</f>
        <v>0</v>
      </c>
      <c r="J444" s="20">
        <f t="shared" ref="J444:J450" si="95">H444-((H444*10)/100)</f>
        <v>0</v>
      </c>
      <c r="K444" s="20">
        <f t="shared" ref="K444:K450" si="96">H444-((H444*15)/100)</f>
        <v>0</v>
      </c>
      <c r="L444" s="23"/>
      <c r="M444" s="1"/>
    </row>
    <row r="445" spans="1:13">
      <c r="A445" s="1"/>
      <c r="B445" s="77"/>
      <c r="C445" s="77"/>
      <c r="D445" s="65" t="s">
        <v>494</v>
      </c>
      <c r="E445" s="62" t="s">
        <v>364</v>
      </c>
      <c r="F445" s="4"/>
      <c r="G445" s="20">
        <f>L445*G443</f>
        <v>0</v>
      </c>
      <c r="H445" s="20">
        <f>L445*H443</f>
        <v>0</v>
      </c>
      <c r="I445" s="20">
        <f t="shared" si="94"/>
        <v>0</v>
      </c>
      <c r="J445" s="20">
        <f t="shared" si="95"/>
        <v>0</v>
      </c>
      <c r="K445" s="20">
        <f t="shared" si="96"/>
        <v>0</v>
      </c>
      <c r="L445" s="23"/>
      <c r="M445" s="1"/>
    </row>
    <row r="446" spans="1:13">
      <c r="A446" s="1"/>
      <c r="B446" s="77"/>
      <c r="C446" s="77"/>
      <c r="D446" s="65" t="s">
        <v>495</v>
      </c>
      <c r="E446" s="62" t="s">
        <v>365</v>
      </c>
      <c r="F446" s="4"/>
      <c r="G446" s="20">
        <f>L446*G443</f>
        <v>0</v>
      </c>
      <c r="H446" s="20">
        <f>L446*H443</f>
        <v>0</v>
      </c>
      <c r="I446" s="20">
        <f t="shared" si="94"/>
        <v>0</v>
      </c>
      <c r="J446" s="20">
        <f t="shared" si="95"/>
        <v>0</v>
      </c>
      <c r="K446" s="20">
        <f t="shared" si="96"/>
        <v>0</v>
      </c>
      <c r="L446" s="23"/>
      <c r="M446" s="1"/>
    </row>
    <row r="447" spans="1:13">
      <c r="A447" s="1"/>
      <c r="B447" s="77"/>
      <c r="C447" s="77"/>
      <c r="D447" s="65" t="s">
        <v>496</v>
      </c>
      <c r="E447" s="65" t="s">
        <v>402</v>
      </c>
      <c r="F447" s="4"/>
      <c r="G447" s="20">
        <f>L447*G443</f>
        <v>0</v>
      </c>
      <c r="H447" s="20">
        <f>L447*H443</f>
        <v>0</v>
      </c>
      <c r="I447" s="20">
        <f t="shared" si="94"/>
        <v>0</v>
      </c>
      <c r="J447" s="20">
        <f t="shared" si="95"/>
        <v>0</v>
      </c>
      <c r="K447" s="20">
        <f t="shared" si="96"/>
        <v>0</v>
      </c>
      <c r="L447" s="23"/>
      <c r="M447" s="1"/>
    </row>
    <row r="448" spans="1:13">
      <c r="A448" s="1"/>
      <c r="B448" s="77"/>
      <c r="C448" s="77"/>
      <c r="D448" s="65" t="s">
        <v>497</v>
      </c>
      <c r="E448" s="62" t="s">
        <v>278</v>
      </c>
      <c r="F448" s="4"/>
      <c r="G448" s="20">
        <f>G443*L448</f>
        <v>0</v>
      </c>
      <c r="H448" s="20">
        <f>H447*L448</f>
        <v>0</v>
      </c>
      <c r="I448" s="20">
        <f t="shared" si="94"/>
        <v>0</v>
      </c>
      <c r="J448" s="20">
        <f t="shared" si="95"/>
        <v>0</v>
      </c>
      <c r="K448" s="20">
        <f t="shared" si="96"/>
        <v>0</v>
      </c>
      <c r="L448" s="23"/>
      <c r="M448" s="1"/>
    </row>
    <row r="449" spans="1:13" ht="18" customHeight="1">
      <c r="A449" s="1"/>
      <c r="B449" s="77"/>
      <c r="C449" s="77"/>
      <c r="D449" s="65" t="s">
        <v>498</v>
      </c>
      <c r="E449" s="62" t="s">
        <v>279</v>
      </c>
      <c r="F449" s="4"/>
      <c r="G449" s="20">
        <f>L449*G443</f>
        <v>0</v>
      </c>
      <c r="H449" s="20">
        <f>L449*H447</f>
        <v>0</v>
      </c>
      <c r="I449" s="20">
        <f t="shared" si="94"/>
        <v>0</v>
      </c>
      <c r="J449" s="20">
        <f t="shared" si="95"/>
        <v>0</v>
      </c>
      <c r="K449" s="20">
        <f t="shared" si="96"/>
        <v>0</v>
      </c>
      <c r="L449" s="23"/>
      <c r="M449" s="1"/>
    </row>
    <row r="450" spans="1:13">
      <c r="A450" s="1"/>
      <c r="B450" s="77"/>
      <c r="C450" s="77"/>
      <c r="D450" s="14"/>
      <c r="E450" s="14"/>
      <c r="F450" s="15" t="s">
        <v>15</v>
      </c>
      <c r="G450" s="16">
        <f>SUM(G444:G449)</f>
        <v>0</v>
      </c>
      <c r="H450" s="16">
        <f>SUM(H444:H449)</f>
        <v>0</v>
      </c>
      <c r="I450" s="16">
        <f t="shared" si="94"/>
        <v>0</v>
      </c>
      <c r="J450" s="16">
        <f t="shared" si="95"/>
        <v>0</v>
      </c>
      <c r="K450" s="16">
        <f t="shared" si="96"/>
        <v>0</v>
      </c>
      <c r="L450" s="24">
        <f>SUM(L444:L449)</f>
        <v>0</v>
      </c>
      <c r="M450" s="1"/>
    </row>
    <row r="451" spans="1:13" ht="0.75" customHeight="1">
      <c r="A451" s="1"/>
      <c r="B451" s="27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</row>
    <row r="452" spans="1:13" ht="3.75" customHeight="1">
      <c r="B452" s="26"/>
      <c r="C452" s="12"/>
      <c r="D452" s="12"/>
      <c r="E452" s="12"/>
      <c r="F452" s="12"/>
      <c r="G452" s="12"/>
      <c r="H452" s="12"/>
      <c r="I452" s="12"/>
      <c r="J452" s="12"/>
      <c r="K452" s="12"/>
      <c r="L452" s="13"/>
    </row>
    <row r="453" spans="1:13" ht="0.75" customHeight="1">
      <c r="A453" s="1"/>
      <c r="B453" s="27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</row>
    <row r="454" spans="1:13" ht="19.5" customHeight="1">
      <c r="A454" s="1"/>
      <c r="B454" s="77"/>
      <c r="C454" s="77"/>
      <c r="D454" s="69" t="s">
        <v>397</v>
      </c>
      <c r="E454" s="69"/>
      <c r="F454" s="69"/>
      <c r="G454" s="71" t="s">
        <v>3</v>
      </c>
      <c r="H454" s="72"/>
      <c r="I454" s="72"/>
      <c r="J454" s="72"/>
      <c r="K454" s="73"/>
      <c r="L454" s="8" t="s">
        <v>7</v>
      </c>
      <c r="M454" s="1"/>
    </row>
    <row r="455" spans="1:13" ht="17.25" customHeight="1">
      <c r="A455" s="1"/>
      <c r="B455" s="77"/>
      <c r="C455" s="77"/>
      <c r="D455" s="70"/>
      <c r="E455" s="70"/>
      <c r="F455" s="70"/>
      <c r="G455" s="17" t="s">
        <v>2</v>
      </c>
      <c r="H455" s="17" t="s">
        <v>34</v>
      </c>
      <c r="I455" s="17" t="s">
        <v>13</v>
      </c>
      <c r="J455" s="17" t="s">
        <v>6</v>
      </c>
      <c r="K455" s="17" t="s">
        <v>14</v>
      </c>
      <c r="L455" s="9" t="s">
        <v>17</v>
      </c>
      <c r="M455" s="1"/>
    </row>
    <row r="456" spans="1:13">
      <c r="A456" s="1"/>
      <c r="B456" s="77"/>
      <c r="C456" s="77"/>
      <c r="D456" s="50" t="s">
        <v>12</v>
      </c>
      <c r="E456" s="50" t="s">
        <v>4</v>
      </c>
      <c r="F456" s="50"/>
      <c r="G456" s="52">
        <v>1500</v>
      </c>
      <c r="H456" s="52">
        <v>1000</v>
      </c>
      <c r="I456" s="52">
        <f>H456-((H456*5)/100)</f>
        <v>950</v>
      </c>
      <c r="J456" s="52">
        <f>H456-((H456*10)/100)</f>
        <v>900</v>
      </c>
      <c r="K456" s="52">
        <f>H456-((H456*15)/100)</f>
        <v>850</v>
      </c>
      <c r="L456" s="52"/>
      <c r="M456" s="1"/>
    </row>
    <row r="457" spans="1:13">
      <c r="A457" s="1"/>
      <c r="B457" s="77"/>
      <c r="C457" s="77"/>
      <c r="D457" s="65" t="s">
        <v>499</v>
      </c>
      <c r="E457" s="65" t="s">
        <v>504</v>
      </c>
      <c r="F457" s="4"/>
      <c r="G457" s="20">
        <f>G456*L457</f>
        <v>0</v>
      </c>
      <c r="H457" s="20">
        <f>H456*L457</f>
        <v>0</v>
      </c>
      <c r="I457" s="20">
        <f t="shared" ref="I457:I463" si="97">H457-((H457*5)/100)</f>
        <v>0</v>
      </c>
      <c r="J457" s="20">
        <f t="shared" ref="J457:J463" si="98">H457-((H457*10)/100)</f>
        <v>0</v>
      </c>
      <c r="K457" s="20">
        <f t="shared" ref="K457:K463" si="99">H457-((H457*15)/100)</f>
        <v>0</v>
      </c>
      <c r="L457" s="23"/>
      <c r="M457" s="1"/>
    </row>
    <row r="458" spans="1:13">
      <c r="A458" s="1"/>
      <c r="B458" s="77"/>
      <c r="C458" s="77"/>
      <c r="D458" s="65" t="s">
        <v>500</v>
      </c>
      <c r="E458" s="65" t="s">
        <v>505</v>
      </c>
      <c r="F458" s="4"/>
      <c r="G458" s="20">
        <f>L458*G456</f>
        <v>0</v>
      </c>
      <c r="H458" s="20">
        <f>L458*H456</f>
        <v>0</v>
      </c>
      <c r="I458" s="20">
        <f t="shared" si="97"/>
        <v>0</v>
      </c>
      <c r="J458" s="20">
        <f t="shared" si="98"/>
        <v>0</v>
      </c>
      <c r="K458" s="20">
        <f t="shared" si="99"/>
        <v>0</v>
      </c>
      <c r="L458" s="23"/>
      <c r="M458" s="1"/>
    </row>
    <row r="459" spans="1:13">
      <c r="A459" s="1"/>
      <c r="B459" s="77"/>
      <c r="C459" s="77"/>
      <c r="D459" s="65" t="s">
        <v>501</v>
      </c>
      <c r="E459" s="65" t="s">
        <v>506</v>
      </c>
      <c r="F459" s="4"/>
      <c r="G459" s="20">
        <f>L459*G456</f>
        <v>0</v>
      </c>
      <c r="H459" s="20">
        <f>L459*H456</f>
        <v>0</v>
      </c>
      <c r="I459" s="20">
        <f t="shared" si="97"/>
        <v>0</v>
      </c>
      <c r="J459" s="20">
        <f t="shared" si="98"/>
        <v>0</v>
      </c>
      <c r="K459" s="20">
        <f t="shared" si="99"/>
        <v>0</v>
      </c>
      <c r="L459" s="23"/>
      <c r="M459" s="1"/>
    </row>
    <row r="460" spans="1:13">
      <c r="A460" s="1"/>
      <c r="B460" s="77"/>
      <c r="C460" s="77"/>
      <c r="D460" s="65" t="s">
        <v>502</v>
      </c>
      <c r="E460" s="65" t="s">
        <v>507</v>
      </c>
      <c r="F460" s="4"/>
      <c r="G460" s="20">
        <f>L460*G456</f>
        <v>0</v>
      </c>
      <c r="H460" s="20">
        <f>L460*H456</f>
        <v>0</v>
      </c>
      <c r="I460" s="20">
        <f t="shared" si="97"/>
        <v>0</v>
      </c>
      <c r="J460" s="20">
        <f t="shared" si="98"/>
        <v>0</v>
      </c>
      <c r="K460" s="20">
        <f t="shared" si="99"/>
        <v>0</v>
      </c>
      <c r="L460" s="23"/>
      <c r="M460" s="1"/>
    </row>
    <row r="461" spans="1:13">
      <c r="A461" s="1"/>
      <c r="B461" s="77"/>
      <c r="C461" s="77"/>
      <c r="D461" s="65" t="s">
        <v>503</v>
      </c>
      <c r="E461" s="65" t="s">
        <v>365</v>
      </c>
      <c r="F461" s="4"/>
      <c r="G461" s="20">
        <f>G456*L461</f>
        <v>0</v>
      </c>
      <c r="H461" s="20">
        <f>H460*L461</f>
        <v>0</v>
      </c>
      <c r="I461" s="20">
        <f t="shared" si="97"/>
        <v>0</v>
      </c>
      <c r="J461" s="20">
        <f t="shared" si="98"/>
        <v>0</v>
      </c>
      <c r="K461" s="20">
        <f t="shared" si="99"/>
        <v>0</v>
      </c>
      <c r="L461" s="23"/>
      <c r="M461" s="1"/>
    </row>
    <row r="462" spans="1:13" ht="18" customHeight="1">
      <c r="A462" s="1"/>
      <c r="B462" s="77"/>
      <c r="C462" s="77"/>
      <c r="D462" s="65" t="s">
        <v>512</v>
      </c>
      <c r="E462" s="65" t="s">
        <v>402</v>
      </c>
      <c r="F462" s="4"/>
      <c r="G462" s="20">
        <f>L462*G456</f>
        <v>0</v>
      </c>
      <c r="H462" s="20">
        <f>L462*H460</f>
        <v>0</v>
      </c>
      <c r="I462" s="20">
        <f t="shared" si="97"/>
        <v>0</v>
      </c>
      <c r="J462" s="20">
        <f t="shared" si="98"/>
        <v>0</v>
      </c>
      <c r="K462" s="20">
        <f t="shared" si="99"/>
        <v>0</v>
      </c>
      <c r="L462" s="23"/>
      <c r="M462" s="1"/>
    </row>
    <row r="463" spans="1:13">
      <c r="A463" s="1"/>
      <c r="B463" s="77"/>
      <c r="C463" s="77"/>
      <c r="D463" s="14"/>
      <c r="E463" s="14"/>
      <c r="F463" s="15" t="s">
        <v>15</v>
      </c>
      <c r="G463" s="16">
        <f>SUM(G457:G462)</f>
        <v>0</v>
      </c>
      <c r="H463" s="16">
        <f>SUM(H457:H462)</f>
        <v>0</v>
      </c>
      <c r="I463" s="16">
        <f t="shared" si="97"/>
        <v>0</v>
      </c>
      <c r="J463" s="16">
        <f t="shared" si="98"/>
        <v>0</v>
      </c>
      <c r="K463" s="16">
        <f t="shared" si="99"/>
        <v>0</v>
      </c>
      <c r="L463" s="24">
        <f>SUM(L457:L462)</f>
        <v>0</v>
      </c>
      <c r="M463" s="1"/>
    </row>
    <row r="464" spans="1:13" ht="0.75" customHeight="1">
      <c r="A464" s="1"/>
      <c r="B464" s="27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</row>
    <row r="465" spans="1:13" ht="3.75" customHeight="1">
      <c r="B465" s="26"/>
      <c r="C465" s="12"/>
      <c r="D465" s="12"/>
      <c r="E465" s="12"/>
      <c r="F465" s="12"/>
      <c r="G465" s="12"/>
      <c r="H465" s="12"/>
      <c r="I465" s="12"/>
      <c r="J465" s="12"/>
      <c r="K465" s="12"/>
      <c r="L465" s="13"/>
    </row>
    <row r="466" spans="1:13" ht="0.75" customHeight="1">
      <c r="A466" s="1"/>
      <c r="B466" s="27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</row>
    <row r="467" spans="1:13" ht="19.5" customHeight="1">
      <c r="A467" s="1"/>
      <c r="B467" s="77"/>
      <c r="C467" s="77"/>
      <c r="D467" s="69" t="s">
        <v>398</v>
      </c>
      <c r="E467" s="69"/>
      <c r="F467" s="69"/>
      <c r="G467" s="71" t="s">
        <v>3</v>
      </c>
      <c r="H467" s="72"/>
      <c r="I467" s="72"/>
      <c r="J467" s="72"/>
      <c r="K467" s="73"/>
      <c r="L467" s="8" t="s">
        <v>7</v>
      </c>
      <c r="M467" s="1"/>
    </row>
    <row r="468" spans="1:13" ht="17.25" customHeight="1">
      <c r="A468" s="1"/>
      <c r="B468" s="77"/>
      <c r="C468" s="77"/>
      <c r="D468" s="70"/>
      <c r="E468" s="70"/>
      <c r="F468" s="70"/>
      <c r="G468" s="17" t="s">
        <v>2</v>
      </c>
      <c r="H468" s="17" t="s">
        <v>34</v>
      </c>
      <c r="I468" s="17" t="s">
        <v>13</v>
      </c>
      <c r="J468" s="17" t="s">
        <v>6</v>
      </c>
      <c r="K468" s="17" t="s">
        <v>14</v>
      </c>
      <c r="L468" s="9" t="s">
        <v>17</v>
      </c>
      <c r="M468" s="1"/>
    </row>
    <row r="469" spans="1:13">
      <c r="A469" s="1"/>
      <c r="B469" s="77"/>
      <c r="C469" s="77"/>
      <c r="D469" s="50" t="s">
        <v>12</v>
      </c>
      <c r="E469" s="50" t="s">
        <v>4</v>
      </c>
      <c r="F469" s="50"/>
      <c r="G469" s="52">
        <v>1500</v>
      </c>
      <c r="H469" s="52">
        <v>1000</v>
      </c>
      <c r="I469" s="52">
        <f>H469-((H469*5)/100)</f>
        <v>950</v>
      </c>
      <c r="J469" s="52">
        <f>H469-((H469*10)/100)</f>
        <v>900</v>
      </c>
      <c r="K469" s="52">
        <f>H469-((H469*15)/100)</f>
        <v>850</v>
      </c>
      <c r="L469" s="52"/>
      <c r="M469" s="1"/>
    </row>
    <row r="470" spans="1:13">
      <c r="A470" s="1"/>
      <c r="B470" s="77"/>
      <c r="C470" s="77"/>
      <c r="D470" s="65" t="s">
        <v>508</v>
      </c>
      <c r="E470" s="65" t="s">
        <v>511</v>
      </c>
      <c r="F470" s="4"/>
      <c r="G470" s="20">
        <f>G469*L470</f>
        <v>0</v>
      </c>
      <c r="H470" s="20">
        <f>H469*L470</f>
        <v>0</v>
      </c>
      <c r="I470" s="20">
        <f>H470-((H470*5)/100)</f>
        <v>0</v>
      </c>
      <c r="J470" s="20">
        <f>H470-((H470*10)/100)</f>
        <v>0</v>
      </c>
      <c r="K470" s="20">
        <f>H470-((H470*15)/100)</f>
        <v>0</v>
      </c>
      <c r="L470" s="23"/>
      <c r="M470" s="1"/>
    </row>
    <row r="471" spans="1:13">
      <c r="A471" s="1"/>
      <c r="B471" s="77"/>
      <c r="C471" s="77"/>
      <c r="D471" s="62"/>
      <c r="E471" s="62"/>
      <c r="F471" s="4"/>
      <c r="G471" s="20"/>
      <c r="H471" s="20"/>
      <c r="I471" s="20"/>
      <c r="J471" s="20"/>
      <c r="K471" s="20"/>
      <c r="L471" s="23"/>
      <c r="M471" s="1"/>
    </row>
    <row r="472" spans="1:13">
      <c r="A472" s="1"/>
      <c r="B472" s="77"/>
      <c r="C472" s="77"/>
      <c r="D472" s="62"/>
      <c r="E472" s="62"/>
      <c r="F472" s="4"/>
      <c r="G472" s="20"/>
      <c r="H472" s="20"/>
      <c r="I472" s="20"/>
      <c r="J472" s="20"/>
      <c r="K472" s="20"/>
      <c r="L472" s="23"/>
      <c r="M472" s="1"/>
    </row>
    <row r="473" spans="1:13">
      <c r="A473" s="1"/>
      <c r="B473" s="77"/>
      <c r="C473" s="77"/>
      <c r="D473" s="62"/>
      <c r="E473" s="62"/>
      <c r="F473" s="4"/>
      <c r="G473" s="20"/>
      <c r="H473" s="20"/>
      <c r="I473" s="20"/>
      <c r="J473" s="20"/>
      <c r="K473" s="20"/>
      <c r="L473" s="23"/>
      <c r="M473" s="1"/>
    </row>
    <row r="474" spans="1:13">
      <c r="A474" s="1"/>
      <c r="B474" s="77"/>
      <c r="C474" s="77"/>
      <c r="D474" s="62"/>
      <c r="E474" s="62"/>
      <c r="F474" s="62"/>
      <c r="G474" s="20"/>
      <c r="H474" s="20"/>
      <c r="I474" s="20"/>
      <c r="J474" s="20"/>
      <c r="K474" s="20"/>
      <c r="L474" s="62"/>
      <c r="M474" s="1"/>
    </row>
    <row r="475" spans="1:13" ht="18" customHeight="1">
      <c r="A475" s="1"/>
      <c r="B475" s="77"/>
      <c r="C475" s="77"/>
      <c r="D475" s="14"/>
      <c r="E475" s="14"/>
      <c r="F475" s="15" t="s">
        <v>15</v>
      </c>
      <c r="G475" s="16">
        <f>SUM(G470)</f>
        <v>0</v>
      </c>
      <c r="H475" s="16">
        <f>SUM(H470)</f>
        <v>0</v>
      </c>
      <c r="I475" s="16">
        <f>H475-((H475*5)/100)</f>
        <v>0</v>
      </c>
      <c r="J475" s="16">
        <f>H475-((H475*10)/100)</f>
        <v>0</v>
      </c>
      <c r="K475" s="16">
        <f>H475-((H475*15)/100)</f>
        <v>0</v>
      </c>
      <c r="L475" s="24">
        <f>SUM(L470)</f>
        <v>0</v>
      </c>
      <c r="M475" s="1"/>
    </row>
    <row r="476" spans="1:13">
      <c r="A476" s="1"/>
      <c r="B476" s="77"/>
      <c r="C476" s="77"/>
      <c r="D476" s="7"/>
      <c r="E476" s="7"/>
      <c r="F476" s="7"/>
      <c r="G476" s="7"/>
      <c r="H476" s="7"/>
      <c r="I476" s="7"/>
      <c r="J476" s="7"/>
      <c r="K476" s="7"/>
      <c r="L476" s="7"/>
      <c r="M476" s="1"/>
    </row>
    <row r="477" spans="1:13" ht="0.75" customHeight="1">
      <c r="A477" s="1"/>
      <c r="B477" s="27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</row>
    <row r="478" spans="1:13" ht="3.75" customHeight="1">
      <c r="B478" s="26"/>
      <c r="C478" s="12"/>
      <c r="D478" s="12"/>
      <c r="E478" s="12"/>
      <c r="F478" s="12"/>
      <c r="G478" s="12"/>
      <c r="H478" s="12"/>
      <c r="I478" s="12"/>
      <c r="J478" s="12"/>
      <c r="K478" s="12"/>
      <c r="L478" s="13"/>
    </row>
    <row r="479" spans="1:13" ht="0.75" customHeight="1">
      <c r="A479" s="1"/>
      <c r="B479" s="27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</row>
    <row r="480" spans="1:13" ht="19.5" customHeight="1">
      <c r="A480" s="1"/>
      <c r="B480" s="77"/>
      <c r="C480" s="77"/>
      <c r="D480" s="69" t="s">
        <v>399</v>
      </c>
      <c r="E480" s="69"/>
      <c r="F480" s="69"/>
      <c r="G480" s="71" t="s">
        <v>3</v>
      </c>
      <c r="H480" s="72"/>
      <c r="I480" s="72"/>
      <c r="J480" s="72"/>
      <c r="K480" s="73"/>
      <c r="L480" s="8" t="s">
        <v>7</v>
      </c>
      <c r="M480" s="1"/>
    </row>
    <row r="481" spans="1:13" ht="17.25" customHeight="1">
      <c r="A481" s="1"/>
      <c r="B481" s="77"/>
      <c r="C481" s="77"/>
      <c r="D481" s="70"/>
      <c r="E481" s="70"/>
      <c r="F481" s="70"/>
      <c r="G481" s="17" t="s">
        <v>2</v>
      </c>
      <c r="H481" s="17" t="s">
        <v>34</v>
      </c>
      <c r="I481" s="17" t="s">
        <v>13</v>
      </c>
      <c r="J481" s="17" t="s">
        <v>6</v>
      </c>
      <c r="K481" s="17" t="s">
        <v>14</v>
      </c>
      <c r="L481" s="9" t="s">
        <v>17</v>
      </c>
      <c r="M481" s="1"/>
    </row>
    <row r="482" spans="1:13">
      <c r="A482" s="1"/>
      <c r="B482" s="77"/>
      <c r="C482" s="77"/>
      <c r="D482" s="50" t="s">
        <v>12</v>
      </c>
      <c r="E482" s="50" t="s">
        <v>4</v>
      </c>
      <c r="F482" s="50"/>
      <c r="G482" s="52">
        <v>1500</v>
      </c>
      <c r="H482" s="52">
        <v>1000</v>
      </c>
      <c r="I482" s="52">
        <f>H482-((H482*5)/100)</f>
        <v>950</v>
      </c>
      <c r="J482" s="52">
        <f>H482-((H482*10)/100)</f>
        <v>900</v>
      </c>
      <c r="K482" s="52">
        <f>H482-((H482*15)/100)</f>
        <v>850</v>
      </c>
      <c r="L482" s="52"/>
      <c r="M482" s="1"/>
    </row>
    <row r="483" spans="1:13">
      <c r="A483" s="1"/>
      <c r="B483" s="77"/>
      <c r="C483" s="77"/>
      <c r="D483" s="65" t="s">
        <v>509</v>
      </c>
      <c r="E483" s="65" t="s">
        <v>511</v>
      </c>
      <c r="F483" s="4"/>
      <c r="G483" s="20">
        <f>G482*L483</f>
        <v>0</v>
      </c>
      <c r="H483" s="20">
        <f>H482*L483</f>
        <v>0</v>
      </c>
      <c r="I483" s="20">
        <f>H483-((H483*5)/100)</f>
        <v>0</v>
      </c>
      <c r="J483" s="20">
        <f>H483-((H483*10)/100)</f>
        <v>0</v>
      </c>
      <c r="K483" s="20">
        <f>H483-((H483*15)/100)</f>
        <v>0</v>
      </c>
      <c r="L483" s="23"/>
      <c r="M483" s="1"/>
    </row>
    <row r="484" spans="1:13">
      <c r="A484" s="1"/>
      <c r="B484" s="77"/>
      <c r="C484" s="77"/>
      <c r="D484" s="62"/>
      <c r="E484" s="62"/>
      <c r="F484" s="4"/>
      <c r="G484" s="20"/>
      <c r="H484" s="20"/>
      <c r="I484" s="20"/>
      <c r="J484" s="20"/>
      <c r="K484" s="20"/>
      <c r="L484" s="23"/>
      <c r="M484" s="1"/>
    </row>
    <row r="485" spans="1:13">
      <c r="A485" s="1"/>
      <c r="B485" s="77"/>
      <c r="C485" s="77"/>
      <c r="D485" s="62"/>
      <c r="E485" s="62"/>
      <c r="F485" s="4"/>
      <c r="G485" s="20"/>
      <c r="H485" s="20"/>
      <c r="I485" s="20"/>
      <c r="J485" s="20"/>
      <c r="K485" s="20"/>
      <c r="L485" s="23"/>
      <c r="M485" s="1"/>
    </row>
    <row r="486" spans="1:13">
      <c r="A486" s="1"/>
      <c r="B486" s="77"/>
      <c r="C486" s="77"/>
      <c r="D486" s="62"/>
      <c r="E486" s="62"/>
      <c r="F486" s="4"/>
      <c r="G486" s="20"/>
      <c r="H486" s="20"/>
      <c r="I486" s="20"/>
      <c r="J486" s="20"/>
      <c r="K486" s="20"/>
      <c r="L486" s="23"/>
      <c r="M486" s="1"/>
    </row>
    <row r="487" spans="1:13">
      <c r="A487" s="1"/>
      <c r="B487" s="77"/>
      <c r="C487" s="77"/>
      <c r="D487" s="62"/>
      <c r="E487" s="62"/>
      <c r="F487" s="62"/>
      <c r="G487" s="20"/>
      <c r="H487" s="20"/>
      <c r="I487" s="20"/>
      <c r="J487" s="20"/>
      <c r="K487" s="20"/>
      <c r="L487" s="62"/>
      <c r="M487" s="1"/>
    </row>
    <row r="488" spans="1:13" ht="18" customHeight="1">
      <c r="A488" s="1"/>
      <c r="B488" s="77"/>
      <c r="C488" s="77"/>
      <c r="D488" s="14"/>
      <c r="E488" s="14"/>
      <c r="F488" s="15" t="s">
        <v>15</v>
      </c>
      <c r="G488" s="16">
        <f>SUM(G483)</f>
        <v>0</v>
      </c>
      <c r="H488" s="16">
        <f>SUM(H483)</f>
        <v>0</v>
      </c>
      <c r="I488" s="16">
        <f>H488-((H488*5)/100)</f>
        <v>0</v>
      </c>
      <c r="J488" s="16">
        <f>H488-((H488*10)/100)</f>
        <v>0</v>
      </c>
      <c r="K488" s="16">
        <f>H488-((H488*15)/100)</f>
        <v>0</v>
      </c>
      <c r="L488" s="24">
        <f>SUM(L483)</f>
        <v>0</v>
      </c>
      <c r="M488" s="1"/>
    </row>
    <row r="489" spans="1:13">
      <c r="A489" s="1"/>
      <c r="B489" s="77"/>
      <c r="C489" s="77"/>
      <c r="D489" s="7"/>
      <c r="E489" s="7"/>
      <c r="F489" s="7"/>
      <c r="G489" s="7"/>
      <c r="H489" s="7"/>
      <c r="I489" s="7"/>
      <c r="J489" s="7"/>
      <c r="K489" s="7"/>
      <c r="L489" s="7"/>
      <c r="M489" s="1"/>
    </row>
    <row r="490" spans="1:13" ht="0.75" customHeight="1">
      <c r="A490" s="1"/>
      <c r="B490" s="27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</row>
    <row r="491" spans="1:13" ht="3.75" customHeight="1">
      <c r="B491" s="26"/>
      <c r="C491" s="12"/>
      <c r="D491" s="12"/>
      <c r="E491" s="12"/>
      <c r="F491" s="12"/>
      <c r="G491" s="12"/>
      <c r="H491" s="12"/>
      <c r="I491" s="12"/>
      <c r="J491" s="12"/>
      <c r="K491" s="12"/>
      <c r="L491" s="13"/>
    </row>
    <row r="492" spans="1:13" ht="19.5" customHeight="1">
      <c r="A492" s="1"/>
      <c r="B492" s="77"/>
      <c r="C492" s="77"/>
      <c r="D492" s="69" t="s">
        <v>400</v>
      </c>
      <c r="E492" s="69"/>
      <c r="F492" s="69"/>
      <c r="G492" s="71" t="s">
        <v>3</v>
      </c>
      <c r="H492" s="72"/>
      <c r="I492" s="72"/>
      <c r="J492" s="72"/>
      <c r="K492" s="73"/>
      <c r="L492" s="8" t="s">
        <v>7</v>
      </c>
      <c r="M492" s="1"/>
    </row>
    <row r="493" spans="1:13" ht="17.25" customHeight="1">
      <c r="A493" s="1"/>
      <c r="B493" s="77"/>
      <c r="C493" s="77"/>
      <c r="D493" s="70"/>
      <c r="E493" s="70"/>
      <c r="F493" s="70"/>
      <c r="G493" s="17" t="s">
        <v>2</v>
      </c>
      <c r="H493" s="17" t="s">
        <v>34</v>
      </c>
      <c r="I493" s="17" t="s">
        <v>13</v>
      </c>
      <c r="J493" s="17" t="s">
        <v>6</v>
      </c>
      <c r="K493" s="17" t="s">
        <v>14</v>
      </c>
      <c r="L493" s="9" t="s">
        <v>17</v>
      </c>
      <c r="M493" s="1"/>
    </row>
    <row r="494" spans="1:13">
      <c r="A494" s="1"/>
      <c r="B494" s="77"/>
      <c r="C494" s="77"/>
      <c r="D494" s="50" t="s">
        <v>12</v>
      </c>
      <c r="E494" s="50" t="s">
        <v>4</v>
      </c>
      <c r="F494" s="50"/>
      <c r="G494" s="52">
        <v>1500</v>
      </c>
      <c r="H494" s="52">
        <v>1000</v>
      </c>
      <c r="I494" s="52">
        <f>H494-((H494*5)/100)</f>
        <v>950</v>
      </c>
      <c r="J494" s="52">
        <f>H494-((H494*10)/100)</f>
        <v>900</v>
      </c>
      <c r="K494" s="52">
        <f>H494-((H494*15)/100)</f>
        <v>850</v>
      </c>
      <c r="L494" s="52"/>
      <c r="M494" s="1"/>
    </row>
    <row r="495" spans="1:13">
      <c r="A495" s="1"/>
      <c r="B495" s="77"/>
      <c r="C495" s="77"/>
      <c r="D495" s="65" t="s">
        <v>510</v>
      </c>
      <c r="E495" s="65" t="s">
        <v>511</v>
      </c>
      <c r="F495" s="4"/>
      <c r="G495" s="20">
        <f>G494*L495</f>
        <v>0</v>
      </c>
      <c r="H495" s="20">
        <f>H494*L495</f>
        <v>0</v>
      </c>
      <c r="I495" s="20">
        <f>H495-((H495*5)/100)</f>
        <v>0</v>
      </c>
      <c r="J495" s="20">
        <f>H495-((H495*10)/100)</f>
        <v>0</v>
      </c>
      <c r="K495" s="20">
        <f>H495-((H495*15)/100)</f>
        <v>0</v>
      </c>
      <c r="L495" s="23"/>
      <c r="M495" s="1"/>
    </row>
    <row r="496" spans="1:13">
      <c r="A496" s="1"/>
      <c r="B496" s="77"/>
      <c r="C496" s="77"/>
      <c r="D496" s="62"/>
      <c r="E496" s="62"/>
      <c r="F496" s="4"/>
      <c r="G496" s="20"/>
      <c r="H496" s="20"/>
      <c r="I496" s="20"/>
      <c r="J496" s="20"/>
      <c r="K496" s="20"/>
      <c r="L496" s="23"/>
      <c r="M496" s="1"/>
    </row>
    <row r="497" spans="1:13">
      <c r="A497" s="1"/>
      <c r="B497" s="77"/>
      <c r="C497" s="77"/>
      <c r="D497" s="62"/>
      <c r="E497" s="62"/>
      <c r="F497" s="4"/>
      <c r="G497" s="20"/>
      <c r="H497" s="20"/>
      <c r="I497" s="20"/>
      <c r="J497" s="20"/>
      <c r="K497" s="20"/>
      <c r="L497" s="23"/>
      <c r="M497" s="1"/>
    </row>
    <row r="498" spans="1:13">
      <c r="A498" s="1"/>
      <c r="B498" s="77"/>
      <c r="C498" s="77"/>
      <c r="D498" s="62"/>
      <c r="E498" s="62"/>
      <c r="F498" s="4"/>
      <c r="G498" s="20"/>
      <c r="H498" s="20"/>
      <c r="I498" s="20"/>
      <c r="J498" s="20"/>
      <c r="K498" s="20"/>
      <c r="L498" s="23"/>
      <c r="M498" s="1"/>
    </row>
    <row r="499" spans="1:13">
      <c r="A499" s="1"/>
      <c r="B499" s="77"/>
      <c r="C499" s="77"/>
      <c r="D499" s="62"/>
      <c r="E499" s="62"/>
      <c r="F499" s="62"/>
      <c r="G499" s="20"/>
      <c r="H499" s="20"/>
      <c r="I499" s="20"/>
      <c r="J499" s="20"/>
      <c r="K499" s="20"/>
      <c r="L499" s="62"/>
      <c r="M499" s="1"/>
    </row>
    <row r="500" spans="1:13" ht="18" customHeight="1">
      <c r="A500" s="1"/>
      <c r="B500" s="77"/>
      <c r="C500" s="77"/>
      <c r="D500" s="14"/>
      <c r="E500" s="14"/>
      <c r="F500" s="15" t="s">
        <v>15</v>
      </c>
      <c r="G500" s="16">
        <f>SUM(G495)</f>
        <v>0</v>
      </c>
      <c r="H500" s="16">
        <f>SUM(H495)</f>
        <v>0</v>
      </c>
      <c r="I500" s="16">
        <f>H500-((H500*5)/100)</f>
        <v>0</v>
      </c>
      <c r="J500" s="16">
        <f>H500-((H500*10)/100)</f>
        <v>0</v>
      </c>
      <c r="K500" s="16">
        <f>H500-((H500*15)/100)</f>
        <v>0</v>
      </c>
      <c r="L500" s="24">
        <f>SUM(L495)</f>
        <v>0</v>
      </c>
      <c r="M500" s="1"/>
    </row>
    <row r="501" spans="1:13">
      <c r="A501" s="1"/>
      <c r="B501" s="77"/>
      <c r="C501" s="77"/>
      <c r="D501" s="7"/>
      <c r="E501" s="7"/>
      <c r="F501" s="7"/>
      <c r="G501" s="7"/>
      <c r="H501" s="7"/>
      <c r="I501" s="7"/>
      <c r="J501" s="7"/>
      <c r="K501" s="7"/>
      <c r="L501" s="7"/>
      <c r="M501" s="1"/>
    </row>
    <row r="502" spans="1:13" ht="0.75" customHeight="1">
      <c r="A502" s="1"/>
      <c r="B502" s="27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</row>
    <row r="503" spans="1:13" ht="3.75" customHeight="1">
      <c r="B503" s="26"/>
      <c r="C503" s="12"/>
      <c r="D503" s="12"/>
      <c r="E503" s="12"/>
      <c r="F503" s="12"/>
      <c r="G503" s="12"/>
      <c r="H503" s="12"/>
      <c r="I503" s="12"/>
      <c r="J503" s="12"/>
      <c r="K503" s="12"/>
      <c r="L503" s="13"/>
    </row>
    <row r="505" spans="1:13" ht="21">
      <c r="B505" s="76" t="s">
        <v>223</v>
      </c>
      <c r="C505" s="76"/>
      <c r="D505" s="76"/>
      <c r="E505" s="76"/>
      <c r="F505" s="76"/>
      <c r="G505" s="76"/>
      <c r="H505" s="76"/>
      <c r="I505" s="76"/>
      <c r="J505" s="76"/>
      <c r="K505" s="76"/>
      <c r="L505" s="76"/>
    </row>
    <row r="507" spans="1:13">
      <c r="G507" s="31" t="s">
        <v>2</v>
      </c>
      <c r="H507" s="31" t="s">
        <v>34</v>
      </c>
      <c r="I507" s="31" t="s">
        <v>13</v>
      </c>
      <c r="J507" s="31" t="s">
        <v>6</v>
      </c>
      <c r="K507" s="31" t="s">
        <v>14</v>
      </c>
      <c r="L507" s="31" t="s">
        <v>229</v>
      </c>
    </row>
    <row r="508" spans="1:13" ht="21">
      <c r="B508" s="30"/>
      <c r="C508" s="30"/>
      <c r="D508" s="30"/>
      <c r="E508" s="30" t="s">
        <v>15</v>
      </c>
      <c r="F508" s="30"/>
      <c r="G508" s="30">
        <f t="shared" ref="G508:L508" si="100">G13+G25+G39+G52+G65+G76+G88+G100+G112+G126+G139+G152+G165+G178+G190+G202+G214+G229+G242+G255+G268+G281+G294+G307+G320+G333+G346+G359+G372+G385+G398+G411+G424+G437+G450+G463+G475+G488+G500</f>
        <v>0</v>
      </c>
      <c r="H508" s="30">
        <f t="shared" si="100"/>
        <v>0</v>
      </c>
      <c r="I508" s="30">
        <f t="shared" si="100"/>
        <v>0</v>
      </c>
      <c r="J508" s="30">
        <f t="shared" si="100"/>
        <v>0</v>
      </c>
      <c r="K508" s="30">
        <f t="shared" si="100"/>
        <v>0</v>
      </c>
      <c r="L508" s="29">
        <f t="shared" si="100"/>
        <v>0</v>
      </c>
    </row>
  </sheetData>
  <mergeCells count="120">
    <mergeCell ref="B492:C501"/>
    <mergeCell ref="D492:F493"/>
    <mergeCell ref="G492:K492"/>
    <mergeCell ref="B156:C165"/>
    <mergeCell ref="D156:F157"/>
    <mergeCell ref="G156:K156"/>
    <mergeCell ref="B169:C178"/>
    <mergeCell ref="D169:F170"/>
    <mergeCell ref="G169:K169"/>
    <mergeCell ref="B182:C190"/>
    <mergeCell ref="D182:F183"/>
    <mergeCell ref="G182:K182"/>
    <mergeCell ref="B194:C202"/>
    <mergeCell ref="D194:F195"/>
    <mergeCell ref="G194:K194"/>
    <mergeCell ref="B350:C359"/>
    <mergeCell ref="D350:F351"/>
    <mergeCell ref="D246:F247"/>
    <mergeCell ref="G246:K246"/>
    <mergeCell ref="G298:K298"/>
    <mergeCell ref="B311:C320"/>
    <mergeCell ref="D311:F312"/>
    <mergeCell ref="G311:K311"/>
    <mergeCell ref="G480:K480"/>
    <mergeCell ref="B505:L505"/>
    <mergeCell ref="B206:C215"/>
    <mergeCell ref="D206:F207"/>
    <mergeCell ref="G206:K206"/>
    <mergeCell ref="B220:C229"/>
    <mergeCell ref="D220:F221"/>
    <mergeCell ref="G220:K220"/>
    <mergeCell ref="B259:C268"/>
    <mergeCell ref="B272:C281"/>
    <mergeCell ref="D272:F273"/>
    <mergeCell ref="G272:K272"/>
    <mergeCell ref="B285:C294"/>
    <mergeCell ref="D285:F286"/>
    <mergeCell ref="G285:K285"/>
    <mergeCell ref="B298:C307"/>
    <mergeCell ref="D298:F299"/>
    <mergeCell ref="D259:F260"/>
    <mergeCell ref="G259:K259"/>
    <mergeCell ref="B480:C489"/>
    <mergeCell ref="D480:F481"/>
    <mergeCell ref="B233:C242"/>
    <mergeCell ref="D233:F234"/>
    <mergeCell ref="G233:K233"/>
    <mergeCell ref="B246:C255"/>
    <mergeCell ref="B1:L1"/>
    <mergeCell ref="B2:L2"/>
    <mergeCell ref="B30:C39"/>
    <mergeCell ref="D30:F31"/>
    <mergeCell ref="G30:K30"/>
    <mergeCell ref="B43:C52"/>
    <mergeCell ref="D43:F44"/>
    <mergeCell ref="G43:K43"/>
    <mergeCell ref="B143:C152"/>
    <mergeCell ref="D143:F144"/>
    <mergeCell ref="G143:K143"/>
    <mergeCell ref="B5:C14"/>
    <mergeCell ref="D5:F6"/>
    <mergeCell ref="G5:K5"/>
    <mergeCell ref="B17:C26"/>
    <mergeCell ref="D17:F18"/>
    <mergeCell ref="G17:K17"/>
    <mergeCell ref="B56:C65"/>
    <mergeCell ref="B117:C126"/>
    <mergeCell ref="D117:F118"/>
    <mergeCell ref="G117:K117"/>
    <mergeCell ref="B130:C139"/>
    <mergeCell ref="D130:F131"/>
    <mergeCell ref="G130:K130"/>
    <mergeCell ref="B93:C101"/>
    <mergeCell ref="D93:F94"/>
    <mergeCell ref="G93:K93"/>
    <mergeCell ref="B105:C113"/>
    <mergeCell ref="D105:F106"/>
    <mergeCell ref="G105:K105"/>
    <mergeCell ref="D56:F57"/>
    <mergeCell ref="G56:K56"/>
    <mergeCell ref="B69:C77"/>
    <mergeCell ref="D69:F70"/>
    <mergeCell ref="G69:K69"/>
    <mergeCell ref="B81:C89"/>
    <mergeCell ref="D81:F82"/>
    <mergeCell ref="G81:K81"/>
    <mergeCell ref="G350:K350"/>
    <mergeCell ref="B363:C372"/>
    <mergeCell ref="D363:F364"/>
    <mergeCell ref="G363:K363"/>
    <mergeCell ref="B324:C333"/>
    <mergeCell ref="D324:F325"/>
    <mergeCell ref="G324:K324"/>
    <mergeCell ref="B337:C346"/>
    <mergeCell ref="D337:F338"/>
    <mergeCell ref="G337:K337"/>
    <mergeCell ref="B467:C476"/>
    <mergeCell ref="D467:F468"/>
    <mergeCell ref="G467:K467"/>
    <mergeCell ref="B376:C385"/>
    <mergeCell ref="D376:F377"/>
    <mergeCell ref="G376:K376"/>
    <mergeCell ref="B389:C398"/>
    <mergeCell ref="D389:F390"/>
    <mergeCell ref="G389:K389"/>
    <mergeCell ref="B402:C411"/>
    <mergeCell ref="D402:F403"/>
    <mergeCell ref="G402:K402"/>
    <mergeCell ref="B415:C424"/>
    <mergeCell ref="D415:F416"/>
    <mergeCell ref="G415:K415"/>
    <mergeCell ref="B428:C437"/>
    <mergeCell ref="D428:F429"/>
    <mergeCell ref="G428:K428"/>
    <mergeCell ref="B441:C450"/>
    <mergeCell ref="D441:F442"/>
    <mergeCell ref="G441:K441"/>
    <mergeCell ref="B454:C463"/>
    <mergeCell ref="D454:F455"/>
    <mergeCell ref="G454:K454"/>
  </mergeCells>
  <pageMargins left="0.59055118110236227" right="0" top="0.39370078740157483" bottom="0.19685039370078741" header="0.31496062992125984" footer="0.31496062992125984"/>
  <rowBreaks count="4" manualBreakCount="4">
    <brk id="104" max="16383" man="1"/>
    <brk id="215" max="16383" man="1"/>
    <brk id="334" max="12" man="1"/>
    <brk id="452" max="12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59"/>
  <sheetViews>
    <sheetView workbookViewId="0">
      <selection activeCell="L10" sqref="L10"/>
    </sheetView>
  </sheetViews>
  <sheetFormatPr baseColWidth="10" defaultColWidth="8.7109375" defaultRowHeight="14" x14ac:dyDescent="0"/>
  <cols>
    <col min="1" max="1" width="0.140625" style="32" customWidth="1"/>
    <col min="2" max="2" width="8.7109375" style="28"/>
    <col min="4" max="4" width="18.7109375" customWidth="1"/>
    <col min="5" max="5" width="11" customWidth="1"/>
    <col min="6" max="6" width="2.5703125" customWidth="1"/>
    <col min="7" max="11" width="14.42578125" bestFit="1" customWidth="1"/>
    <col min="12" max="12" width="8.7109375" style="3"/>
    <col min="13" max="13" width="0.140625" customWidth="1"/>
    <col min="18" max="18" width="14.85546875" bestFit="1" customWidth="1"/>
    <col min="20" max="20" width="21.85546875" bestFit="1" customWidth="1"/>
    <col min="25" max="25" width="10.5703125" bestFit="1" customWidth="1"/>
  </cols>
  <sheetData>
    <row r="1" spans="1:13">
      <c r="A1"/>
      <c r="B1" s="83" t="s">
        <v>211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>
      <c r="A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>
      <c r="A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3">
      <c r="A4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3">
      <c r="A5"/>
      <c r="B5" s="25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3" ht="3.75" customHeight="1">
      <c r="A6"/>
      <c r="B6" s="27"/>
      <c r="C6" s="1"/>
      <c r="D6" s="1"/>
      <c r="E6" s="1"/>
      <c r="F6" s="1"/>
      <c r="G6" s="1"/>
      <c r="H6" s="1"/>
      <c r="I6" s="1"/>
      <c r="J6" s="1"/>
      <c r="K6" s="1"/>
      <c r="L6" s="2"/>
      <c r="M6" s="1"/>
    </row>
    <row r="7" spans="1:13" ht="19">
      <c r="A7"/>
      <c r="B7" s="84" t="s">
        <v>89</v>
      </c>
      <c r="C7" s="97"/>
      <c r="D7" s="85" t="s">
        <v>212</v>
      </c>
      <c r="E7" s="85"/>
      <c r="F7" s="85"/>
      <c r="G7" s="89" t="s">
        <v>3</v>
      </c>
      <c r="H7" s="90"/>
      <c r="I7" s="90"/>
      <c r="J7" s="90"/>
      <c r="K7" s="91"/>
      <c r="L7" s="8" t="s">
        <v>7</v>
      </c>
      <c r="M7" s="1"/>
    </row>
    <row r="8" spans="1:13">
      <c r="A8"/>
      <c r="B8" s="97"/>
      <c r="C8" s="97"/>
      <c r="D8" s="87"/>
      <c r="E8" s="87"/>
      <c r="F8" s="87"/>
      <c r="G8" s="21" t="s">
        <v>2</v>
      </c>
      <c r="H8" s="17" t="s">
        <v>34</v>
      </c>
      <c r="I8" s="21" t="s">
        <v>13</v>
      </c>
      <c r="J8" s="21" t="s">
        <v>6</v>
      </c>
      <c r="K8" s="21" t="s">
        <v>14</v>
      </c>
      <c r="L8" s="9" t="s">
        <v>17</v>
      </c>
      <c r="M8" s="1"/>
    </row>
    <row r="9" spans="1:13">
      <c r="A9"/>
      <c r="B9" s="97"/>
      <c r="C9" s="97"/>
      <c r="D9" s="18" t="s">
        <v>12</v>
      </c>
      <c r="E9" s="18" t="s">
        <v>4</v>
      </c>
      <c r="F9" s="10"/>
      <c r="G9" s="19">
        <v>1350</v>
      </c>
      <c r="H9" s="19">
        <v>1050</v>
      </c>
      <c r="I9" s="19">
        <f>H9-((H9*5)/100)</f>
        <v>997.5</v>
      </c>
      <c r="J9" s="19">
        <f>H9-((H9*10)/100)</f>
        <v>945</v>
      </c>
      <c r="K9" s="19">
        <f>H9-((H9*15)/100)</f>
        <v>892.5</v>
      </c>
      <c r="L9" s="11"/>
      <c r="M9" s="1"/>
    </row>
    <row r="10" spans="1:13">
      <c r="A10"/>
      <c r="B10" s="97"/>
      <c r="C10" s="97"/>
      <c r="D10" s="22" t="s">
        <v>214</v>
      </c>
      <c r="E10" s="22" t="s">
        <v>218</v>
      </c>
      <c r="F10" s="4"/>
      <c r="G10" s="20">
        <f>G9*L10</f>
        <v>0</v>
      </c>
      <c r="H10" s="20">
        <f>H9*L10</f>
        <v>0</v>
      </c>
      <c r="I10" s="20">
        <f>H10-((H10*5)/100)</f>
        <v>0</v>
      </c>
      <c r="J10" s="20">
        <f>H10-((H10*10)/100)</f>
        <v>0</v>
      </c>
      <c r="K10" s="20">
        <f>H10-((H10*15)/100)</f>
        <v>0</v>
      </c>
      <c r="L10" s="23"/>
      <c r="M10" s="1"/>
    </row>
    <row r="11" spans="1:13">
      <c r="A11"/>
      <c r="B11" s="97"/>
      <c r="C11" s="97"/>
      <c r="D11" s="22"/>
      <c r="E11" s="6"/>
      <c r="F11" s="4"/>
      <c r="G11" s="20"/>
      <c r="H11" s="20"/>
      <c r="I11" s="20"/>
      <c r="J11" s="20"/>
      <c r="K11" s="20"/>
      <c r="L11" s="23"/>
      <c r="M11" s="1"/>
    </row>
    <row r="12" spans="1:13">
      <c r="A12"/>
      <c r="B12" s="97"/>
      <c r="C12" s="97"/>
      <c r="D12" s="22"/>
      <c r="E12" s="6"/>
      <c r="F12" s="4"/>
      <c r="G12" s="20"/>
      <c r="H12" s="20"/>
      <c r="I12" s="20"/>
      <c r="J12" s="20"/>
      <c r="K12" s="20"/>
      <c r="L12" s="23"/>
      <c r="M12" s="1"/>
    </row>
    <row r="13" spans="1:13">
      <c r="A13"/>
      <c r="B13" s="97"/>
      <c r="C13" s="97"/>
      <c r="D13" s="6"/>
      <c r="E13" s="6"/>
      <c r="F13" s="4"/>
      <c r="G13" s="20"/>
      <c r="H13" s="20"/>
      <c r="I13" s="20"/>
      <c r="J13" s="20"/>
      <c r="K13" s="20"/>
      <c r="L13" s="23"/>
      <c r="M13" s="1"/>
    </row>
    <row r="14" spans="1:13">
      <c r="A14"/>
      <c r="B14" s="97"/>
      <c r="C14" s="97"/>
      <c r="D14" s="6"/>
      <c r="E14" s="6"/>
      <c r="F14" s="4"/>
      <c r="G14" s="20"/>
      <c r="H14" s="20"/>
      <c r="I14" s="20"/>
      <c r="J14" s="20"/>
      <c r="K14" s="20"/>
      <c r="L14" s="23"/>
      <c r="M14" s="1"/>
    </row>
    <row r="15" spans="1:13">
      <c r="A15"/>
      <c r="B15" s="97"/>
      <c r="C15" s="97"/>
      <c r="D15" s="79" t="s">
        <v>213</v>
      </c>
      <c r="E15" s="96"/>
      <c r="F15" s="96"/>
      <c r="G15" s="96"/>
      <c r="H15" s="96"/>
      <c r="I15" s="96"/>
      <c r="J15" s="96"/>
      <c r="K15" s="96"/>
      <c r="L15" s="96"/>
      <c r="M15" s="1"/>
    </row>
    <row r="16" spans="1:13">
      <c r="A16"/>
      <c r="B16" s="97"/>
      <c r="C16" s="97"/>
      <c r="D16" s="14"/>
      <c r="E16" s="14"/>
      <c r="F16" s="15" t="s">
        <v>15</v>
      </c>
      <c r="G16" s="16">
        <f>SUM(G10)</f>
        <v>0</v>
      </c>
      <c r="H16" s="16">
        <f>SUM(H10)</f>
        <v>0</v>
      </c>
      <c r="I16" s="16">
        <f>SUM(I10:I14)</f>
        <v>0</v>
      </c>
      <c r="J16" s="16">
        <f>SUM(J10:J14)</f>
        <v>0</v>
      </c>
      <c r="K16" s="16">
        <f>SUM(K10:K14)</f>
        <v>0</v>
      </c>
      <c r="L16" s="24">
        <f>SUM(L10)</f>
        <v>0</v>
      </c>
      <c r="M16" s="1"/>
    </row>
    <row r="17" spans="1:13">
      <c r="A17"/>
      <c r="B17" s="97"/>
      <c r="C17" s="97"/>
      <c r="D17" s="7"/>
      <c r="E17" s="7"/>
      <c r="F17" s="7"/>
      <c r="G17" s="7"/>
      <c r="H17" s="7"/>
      <c r="I17" s="7"/>
      <c r="J17" s="7"/>
      <c r="K17" s="7"/>
      <c r="L17" s="7"/>
      <c r="M17" s="1"/>
    </row>
    <row r="18" spans="1:13" ht="3.75" customHeight="1">
      <c r="A18"/>
      <c r="B18" s="26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3" ht="19">
      <c r="A19"/>
      <c r="B19" s="77"/>
      <c r="C19" s="77"/>
      <c r="D19" s="85" t="s">
        <v>215</v>
      </c>
      <c r="E19" s="85"/>
      <c r="F19" s="85"/>
      <c r="G19" s="89" t="s">
        <v>3</v>
      </c>
      <c r="H19" s="90"/>
      <c r="I19" s="90"/>
      <c r="J19" s="90"/>
      <c r="K19" s="91"/>
      <c r="L19" s="8" t="s">
        <v>7</v>
      </c>
      <c r="M19" s="1"/>
    </row>
    <row r="20" spans="1:13">
      <c r="A20"/>
      <c r="B20" s="77"/>
      <c r="C20" s="77"/>
      <c r="D20" s="87"/>
      <c r="E20" s="87"/>
      <c r="F20" s="87"/>
      <c r="G20" s="21" t="s">
        <v>2</v>
      </c>
      <c r="H20" s="17" t="s">
        <v>34</v>
      </c>
      <c r="I20" s="21" t="s">
        <v>13</v>
      </c>
      <c r="J20" s="21" t="s">
        <v>6</v>
      </c>
      <c r="K20" s="21" t="s">
        <v>14</v>
      </c>
      <c r="L20" s="9" t="s">
        <v>17</v>
      </c>
      <c r="M20" s="1"/>
    </row>
    <row r="21" spans="1:13">
      <c r="A21"/>
      <c r="B21" s="77"/>
      <c r="C21" s="77"/>
      <c r="D21" s="18" t="s">
        <v>12</v>
      </c>
      <c r="E21" s="18" t="s">
        <v>4</v>
      </c>
      <c r="F21" s="10"/>
      <c r="G21" s="19">
        <v>1200</v>
      </c>
      <c r="H21" s="19">
        <v>900</v>
      </c>
      <c r="I21" s="19">
        <f>H21-((H21*5)/100)</f>
        <v>855</v>
      </c>
      <c r="J21" s="19">
        <f>H21-((H21*10)/100)</f>
        <v>810</v>
      </c>
      <c r="K21" s="19">
        <f>H21-((H21*15)/100)</f>
        <v>765</v>
      </c>
      <c r="L21" s="11"/>
      <c r="M21" s="1"/>
    </row>
    <row r="22" spans="1:13">
      <c r="A22"/>
      <c r="B22" s="77"/>
      <c r="C22" s="77"/>
      <c r="D22" s="22" t="s">
        <v>216</v>
      </c>
      <c r="E22" s="22" t="s">
        <v>219</v>
      </c>
      <c r="F22" s="4"/>
      <c r="G22" s="20">
        <f>G21*L22</f>
        <v>0</v>
      </c>
      <c r="H22" s="20">
        <f>H21*L22</f>
        <v>0</v>
      </c>
      <c r="I22" s="20">
        <f>H22-((H22*5)/100)</f>
        <v>0</v>
      </c>
      <c r="J22" s="20">
        <f>H22-((H22*10)/100)</f>
        <v>0</v>
      </c>
      <c r="K22" s="20">
        <f>H22-((H22*15)/100)</f>
        <v>0</v>
      </c>
      <c r="L22" s="23"/>
      <c r="M22" s="1"/>
    </row>
    <row r="23" spans="1:13">
      <c r="A23"/>
      <c r="B23" s="77"/>
      <c r="C23" s="77"/>
      <c r="D23" s="6"/>
      <c r="E23" s="6"/>
      <c r="F23" s="4"/>
      <c r="G23" s="20"/>
      <c r="H23" s="20"/>
      <c r="I23" s="20"/>
      <c r="J23" s="20"/>
      <c r="K23" s="20"/>
      <c r="L23" s="23"/>
      <c r="M23" s="1"/>
    </row>
    <row r="24" spans="1:13">
      <c r="A24"/>
      <c r="B24" s="77"/>
      <c r="C24" s="77"/>
      <c r="D24" s="6"/>
      <c r="E24" s="6"/>
      <c r="F24" s="4"/>
      <c r="G24" s="20"/>
      <c r="H24" s="20"/>
      <c r="I24" s="20"/>
      <c r="J24" s="20"/>
      <c r="K24" s="20"/>
      <c r="L24" s="23"/>
      <c r="M24" s="1"/>
    </row>
    <row r="25" spans="1:13">
      <c r="A25"/>
      <c r="B25" s="77"/>
      <c r="C25" s="77"/>
      <c r="D25" s="6"/>
      <c r="E25" s="6"/>
      <c r="F25" s="4"/>
      <c r="G25" s="20"/>
      <c r="H25" s="20"/>
      <c r="I25" s="20"/>
      <c r="J25" s="20"/>
      <c r="K25" s="20"/>
      <c r="L25" s="23"/>
      <c r="M25" s="1"/>
    </row>
    <row r="26" spans="1:13">
      <c r="A26"/>
      <c r="B26" s="77"/>
      <c r="C26" s="77"/>
      <c r="D26" s="6"/>
      <c r="E26" s="6"/>
      <c r="F26" s="4"/>
      <c r="G26" s="20"/>
      <c r="H26" s="20"/>
      <c r="I26" s="20"/>
      <c r="J26" s="20"/>
      <c r="K26" s="20"/>
      <c r="L26" s="23"/>
      <c r="M26" s="1"/>
    </row>
    <row r="27" spans="1:13">
      <c r="A27"/>
      <c r="B27" s="77"/>
      <c r="C27" s="77"/>
      <c r="D27" s="79" t="s">
        <v>217</v>
      </c>
      <c r="E27" s="96"/>
      <c r="F27" s="96"/>
      <c r="G27" s="96"/>
      <c r="H27" s="96"/>
      <c r="I27" s="96"/>
      <c r="J27" s="96"/>
      <c r="K27" s="96"/>
      <c r="L27" s="96"/>
      <c r="M27" s="1"/>
    </row>
    <row r="28" spans="1:13">
      <c r="A28"/>
      <c r="B28" s="77"/>
      <c r="C28" s="77"/>
      <c r="D28" s="14"/>
      <c r="E28" s="14"/>
      <c r="F28" s="15" t="s">
        <v>15</v>
      </c>
      <c r="G28" s="16">
        <f>SUM(G22)</f>
        <v>0</v>
      </c>
      <c r="H28" s="16">
        <f>SUM(H22)</f>
        <v>0</v>
      </c>
      <c r="I28" s="16">
        <f>H28-((H28*5)/100)</f>
        <v>0</v>
      </c>
      <c r="J28" s="16">
        <f>H28-((H28*10)/100)</f>
        <v>0</v>
      </c>
      <c r="K28" s="16">
        <f>H28-((H28*15)/100)</f>
        <v>0</v>
      </c>
      <c r="L28" s="24">
        <f>SUM(L22)</f>
        <v>0</v>
      </c>
      <c r="M28" s="1"/>
    </row>
    <row r="29" spans="1:13">
      <c r="A29"/>
      <c r="B29" s="77"/>
      <c r="C29" s="77"/>
      <c r="D29" s="7"/>
      <c r="E29" s="7"/>
      <c r="F29" s="7"/>
      <c r="G29" s="7"/>
      <c r="H29" s="7"/>
      <c r="I29" s="7"/>
      <c r="J29" s="7"/>
      <c r="K29" s="7"/>
      <c r="L29" s="7"/>
      <c r="M29" s="1"/>
    </row>
    <row r="30" spans="1:13" ht="3.75" customHeight="1">
      <c r="A30"/>
      <c r="B30" s="27"/>
      <c r="C30" s="1"/>
      <c r="D30" s="1"/>
      <c r="E30" s="1"/>
      <c r="F30" s="1"/>
      <c r="G30" s="1"/>
      <c r="H30" s="1"/>
      <c r="I30" s="1"/>
      <c r="J30" s="1"/>
      <c r="K30" s="1"/>
      <c r="L30" s="2"/>
      <c r="M30" s="1"/>
    </row>
    <row r="31" spans="1:13" ht="20" thickBot="1">
      <c r="A31"/>
      <c r="B31" s="77"/>
      <c r="C31" s="77"/>
      <c r="D31" s="85" t="s">
        <v>220</v>
      </c>
      <c r="E31" s="85"/>
      <c r="F31" s="85"/>
      <c r="G31" s="82" t="s">
        <v>3</v>
      </c>
      <c r="H31" s="82"/>
      <c r="I31" s="82"/>
      <c r="J31" s="82"/>
      <c r="K31" s="82"/>
      <c r="L31" s="8" t="s">
        <v>7</v>
      </c>
      <c r="M31" s="1"/>
    </row>
    <row r="32" spans="1:13" ht="15" thickTop="1">
      <c r="A32"/>
      <c r="B32" s="77"/>
      <c r="C32" s="77"/>
      <c r="D32" s="87"/>
      <c r="E32" s="87"/>
      <c r="F32" s="87"/>
      <c r="G32" s="17" t="s">
        <v>2</v>
      </c>
      <c r="H32" s="17" t="s">
        <v>34</v>
      </c>
      <c r="I32" s="17" t="s">
        <v>13</v>
      </c>
      <c r="J32" s="17" t="s">
        <v>6</v>
      </c>
      <c r="K32" s="17" t="s">
        <v>14</v>
      </c>
      <c r="L32" s="9" t="s">
        <v>17</v>
      </c>
      <c r="M32" s="1"/>
    </row>
    <row r="33" spans="1:13">
      <c r="A33"/>
      <c r="B33" s="77"/>
      <c r="C33" s="77"/>
      <c r="D33" s="18" t="s">
        <v>12</v>
      </c>
      <c r="E33" s="18" t="s">
        <v>4</v>
      </c>
      <c r="F33" s="10"/>
      <c r="G33" s="19">
        <v>800</v>
      </c>
      <c r="H33" s="19">
        <v>600</v>
      </c>
      <c r="I33" s="19">
        <f>H33-((H33*5)/100)</f>
        <v>570</v>
      </c>
      <c r="J33" s="19">
        <f>H33-((H33*10)/100)</f>
        <v>540</v>
      </c>
      <c r="K33" s="19">
        <f>H33-((H33*15)/100)</f>
        <v>510</v>
      </c>
      <c r="L33" s="11"/>
      <c r="M33" s="1"/>
    </row>
    <row r="34" spans="1:13">
      <c r="A34"/>
      <c r="B34" s="77"/>
      <c r="C34" s="77"/>
      <c r="D34" s="22" t="s">
        <v>222</v>
      </c>
      <c r="E34" s="22">
        <v>30</v>
      </c>
      <c r="F34" s="4"/>
      <c r="G34" s="20">
        <f>G33*L34</f>
        <v>0</v>
      </c>
      <c r="H34" s="20">
        <f>H33*L34</f>
        <v>0</v>
      </c>
      <c r="I34" s="20">
        <f>I33*L34</f>
        <v>0</v>
      </c>
      <c r="J34" s="20">
        <f>J33*L34</f>
        <v>0</v>
      </c>
      <c r="K34" s="20">
        <f>K33*L34</f>
        <v>0</v>
      </c>
      <c r="L34" s="23"/>
      <c r="M34" s="1"/>
    </row>
    <row r="35" spans="1:13">
      <c r="A35"/>
      <c r="B35" s="77"/>
      <c r="C35" s="77"/>
      <c r="D35" s="22" t="s">
        <v>230</v>
      </c>
      <c r="E35" s="22">
        <v>34</v>
      </c>
      <c r="F35" s="4"/>
      <c r="G35" s="20">
        <f>L35*G33</f>
        <v>0</v>
      </c>
      <c r="H35" s="20">
        <f>L35*H33</f>
        <v>0</v>
      </c>
      <c r="I35" s="20">
        <f>I33*L35</f>
        <v>0</v>
      </c>
      <c r="J35" s="20">
        <f>J33*L35</f>
        <v>0</v>
      </c>
      <c r="K35" s="20">
        <f>K33*L35</f>
        <v>0</v>
      </c>
      <c r="L35" s="23"/>
      <c r="M35" s="1"/>
    </row>
    <row r="36" spans="1:13">
      <c r="A36"/>
      <c r="B36" s="77"/>
      <c r="C36" s="77"/>
      <c r="D36" s="6"/>
      <c r="E36" s="22"/>
      <c r="F36" s="4"/>
      <c r="G36" s="20"/>
      <c r="H36" s="20"/>
      <c r="I36" s="20"/>
      <c r="J36" s="20"/>
      <c r="K36" s="20"/>
      <c r="L36" s="23"/>
      <c r="M36" s="1"/>
    </row>
    <row r="37" spans="1:13">
      <c r="A37"/>
      <c r="B37" s="77"/>
      <c r="C37" s="77"/>
      <c r="D37" s="6"/>
      <c r="E37" s="22"/>
      <c r="F37" s="4"/>
      <c r="G37" s="20"/>
      <c r="H37" s="20"/>
      <c r="I37" s="20"/>
      <c r="J37" s="20"/>
      <c r="K37" s="20"/>
      <c r="L37" s="23"/>
      <c r="M37" s="1"/>
    </row>
    <row r="38" spans="1:13">
      <c r="A38"/>
      <c r="B38" s="77"/>
      <c r="C38" s="77"/>
      <c r="D38" s="6"/>
      <c r="E38" s="22"/>
      <c r="F38" s="4"/>
      <c r="G38" s="20"/>
      <c r="H38" s="20"/>
      <c r="I38" s="20"/>
      <c r="J38" s="20"/>
      <c r="K38" s="20"/>
      <c r="L38" s="23"/>
      <c r="M38" s="1"/>
    </row>
    <row r="39" spans="1:13">
      <c r="A39"/>
      <c r="B39" s="77"/>
      <c r="C39" s="77"/>
      <c r="D39" s="79" t="s">
        <v>231</v>
      </c>
      <c r="E39" s="96"/>
      <c r="F39" s="96"/>
      <c r="G39" s="96"/>
      <c r="H39" s="96"/>
      <c r="I39" s="96"/>
      <c r="J39" s="96"/>
      <c r="K39" s="96"/>
      <c r="L39" s="96"/>
      <c r="M39" s="1"/>
    </row>
    <row r="40" spans="1:13">
      <c r="A40"/>
      <c r="B40" s="77"/>
      <c r="C40" s="77"/>
      <c r="D40" s="14"/>
      <c r="E40" s="14"/>
      <c r="F40" s="15" t="s">
        <v>15</v>
      </c>
      <c r="G40" s="16">
        <f>SUM(G34:G35)</f>
        <v>0</v>
      </c>
      <c r="H40" s="16">
        <f>SUM(H34:H35)</f>
        <v>0</v>
      </c>
      <c r="I40" s="16">
        <f>H40-((H40*5)/100)</f>
        <v>0</v>
      </c>
      <c r="J40" s="16">
        <f>H40-((H40*10)/100)</f>
        <v>0</v>
      </c>
      <c r="K40" s="16">
        <f>H40-((H40*15)/100)</f>
        <v>0</v>
      </c>
      <c r="L40" s="24">
        <f>SUM(L34:L35)</f>
        <v>0</v>
      </c>
      <c r="M40" s="1"/>
    </row>
    <row r="41" spans="1:13">
      <c r="A41"/>
      <c r="B41" s="77"/>
      <c r="C41" s="77"/>
      <c r="D41" s="7"/>
      <c r="E41" s="7"/>
      <c r="F41" s="7"/>
      <c r="G41" s="7"/>
      <c r="H41" s="7"/>
      <c r="I41" s="7"/>
      <c r="J41" s="7"/>
      <c r="K41" s="7"/>
      <c r="L41" s="7"/>
      <c r="M41" s="1"/>
    </row>
    <row r="42" spans="1:13" ht="3.75" customHeight="1">
      <c r="A42"/>
      <c r="B42" s="27"/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</row>
    <row r="43" spans="1:13" ht="19.5" customHeight="1" thickBot="1">
      <c r="A43"/>
      <c r="B43" s="77"/>
      <c r="C43" s="77"/>
      <c r="D43" s="85" t="s">
        <v>221</v>
      </c>
      <c r="E43" s="85"/>
      <c r="F43" s="85"/>
      <c r="G43" s="82" t="s">
        <v>3</v>
      </c>
      <c r="H43" s="82"/>
      <c r="I43" s="82"/>
      <c r="J43" s="82"/>
      <c r="K43" s="82"/>
      <c r="L43" s="8" t="s">
        <v>7</v>
      </c>
      <c r="M43" s="1"/>
    </row>
    <row r="44" spans="1:13" ht="15" thickTop="1">
      <c r="A44"/>
      <c r="B44" s="77"/>
      <c r="C44" s="77"/>
      <c r="D44" s="87"/>
      <c r="E44" s="87"/>
      <c r="F44" s="87"/>
      <c r="G44" s="17" t="s">
        <v>2</v>
      </c>
      <c r="H44" s="17" t="s">
        <v>34</v>
      </c>
      <c r="I44" s="17" t="s">
        <v>13</v>
      </c>
      <c r="J44" s="17" t="s">
        <v>6</v>
      </c>
      <c r="K44" s="17" t="s">
        <v>14</v>
      </c>
      <c r="L44" s="9" t="s">
        <v>17</v>
      </c>
      <c r="M44" s="1"/>
    </row>
    <row r="45" spans="1:13">
      <c r="A45"/>
      <c r="B45" s="77"/>
      <c r="C45" s="77"/>
      <c r="D45" s="18" t="s">
        <v>12</v>
      </c>
      <c r="E45" s="18" t="s">
        <v>91</v>
      </c>
      <c r="F45" s="10"/>
      <c r="G45" s="19">
        <v>2000</v>
      </c>
      <c r="H45" s="19">
        <v>1550</v>
      </c>
      <c r="I45" s="19">
        <f>H45-((H45*5)/100)</f>
        <v>1472.5</v>
      </c>
      <c r="J45" s="19">
        <f>H45-((H45*10)/100)</f>
        <v>1395</v>
      </c>
      <c r="K45" s="19">
        <f>H45-((H45*15)/100)</f>
        <v>1317.5</v>
      </c>
      <c r="L45" s="11"/>
      <c r="M45" s="1"/>
    </row>
    <row r="46" spans="1:13">
      <c r="A46"/>
      <c r="B46" s="77"/>
      <c r="C46" s="77"/>
      <c r="D46" s="22" t="s">
        <v>247</v>
      </c>
      <c r="E46" s="22">
        <v>32</v>
      </c>
      <c r="F46" s="4"/>
      <c r="G46" s="20">
        <f>G45*L46</f>
        <v>0</v>
      </c>
      <c r="H46" s="20">
        <f>H45*L46</f>
        <v>0</v>
      </c>
      <c r="I46" s="20">
        <f>I45*L46</f>
        <v>0</v>
      </c>
      <c r="J46" s="20">
        <f>J45*L46</f>
        <v>0</v>
      </c>
      <c r="K46" s="20">
        <f>K45*L46</f>
        <v>0</v>
      </c>
      <c r="L46" s="23"/>
      <c r="M46" s="1"/>
    </row>
    <row r="47" spans="1:13">
      <c r="A47"/>
      <c r="B47" s="77"/>
      <c r="C47" s="77"/>
      <c r="D47" s="22" t="s">
        <v>248</v>
      </c>
      <c r="E47" s="22">
        <v>36</v>
      </c>
      <c r="F47" s="4"/>
      <c r="G47" s="20">
        <f>G45*L47</f>
        <v>0</v>
      </c>
      <c r="H47" s="20">
        <f>H45*L47</f>
        <v>0</v>
      </c>
      <c r="I47" s="20">
        <f>I45*L47</f>
        <v>0</v>
      </c>
      <c r="J47" s="20">
        <f>J45*L47</f>
        <v>0</v>
      </c>
      <c r="K47" s="20">
        <f>K45*L47</f>
        <v>0</v>
      </c>
      <c r="L47" s="23"/>
      <c r="M47" s="1"/>
    </row>
    <row r="48" spans="1:13">
      <c r="A48"/>
      <c r="B48" s="77"/>
      <c r="C48" s="77"/>
      <c r="D48" s="22"/>
      <c r="E48" s="22"/>
      <c r="F48" s="4"/>
      <c r="G48" s="20"/>
      <c r="H48" s="20"/>
      <c r="I48" s="20"/>
      <c r="J48" s="20"/>
      <c r="K48" s="20"/>
      <c r="L48" s="23"/>
      <c r="M48" s="1"/>
    </row>
    <row r="49" spans="1:13">
      <c r="A49"/>
      <c r="B49" s="77"/>
      <c r="C49" s="77"/>
      <c r="D49" s="22"/>
      <c r="E49" s="22"/>
      <c r="F49" s="4"/>
      <c r="G49" s="20"/>
      <c r="H49" s="20"/>
      <c r="I49" s="20"/>
      <c r="J49" s="20"/>
      <c r="K49" s="20"/>
      <c r="L49" s="23"/>
      <c r="M49" s="1"/>
    </row>
    <row r="50" spans="1:13">
      <c r="A50"/>
      <c r="B50" s="77"/>
      <c r="C50" s="77"/>
      <c r="D50" s="22"/>
      <c r="E50" s="22"/>
      <c r="F50" s="4"/>
      <c r="G50" s="20"/>
      <c r="H50" s="20"/>
      <c r="I50" s="20"/>
      <c r="J50" s="20"/>
      <c r="K50" s="20"/>
      <c r="L50" s="23"/>
      <c r="M50" s="1"/>
    </row>
    <row r="51" spans="1:13">
      <c r="A51"/>
      <c r="B51" s="77"/>
      <c r="C51" s="77"/>
      <c r="D51" s="79" t="s">
        <v>249</v>
      </c>
      <c r="E51" s="96"/>
      <c r="F51" s="96"/>
      <c r="G51" s="96"/>
      <c r="H51" s="96"/>
      <c r="I51" s="96"/>
      <c r="J51" s="96"/>
      <c r="K51" s="96"/>
      <c r="L51" s="96"/>
      <c r="M51" s="1"/>
    </row>
    <row r="52" spans="1:13">
      <c r="A52"/>
      <c r="B52" s="77"/>
      <c r="C52" s="77"/>
      <c r="D52" s="14"/>
      <c r="E52" s="14"/>
      <c r="F52" s="15" t="s">
        <v>15</v>
      </c>
      <c r="G52" s="16">
        <f>SUM(G46:G47)</f>
        <v>0</v>
      </c>
      <c r="H52" s="16">
        <f>SUM(H46:H47)</f>
        <v>0</v>
      </c>
      <c r="I52" s="16">
        <f>H52-((H52*5)/100)</f>
        <v>0</v>
      </c>
      <c r="J52" s="16">
        <f>H52-((H52*10)/100)</f>
        <v>0</v>
      </c>
      <c r="K52" s="16">
        <f>H52-((H52*15)/100)</f>
        <v>0</v>
      </c>
      <c r="L52" s="24">
        <f>SUM(L46:L47)</f>
        <v>0</v>
      </c>
      <c r="M52" s="1"/>
    </row>
    <row r="53" spans="1:13">
      <c r="A53"/>
      <c r="B53" s="77"/>
      <c r="C53" s="77"/>
      <c r="D53" s="7"/>
      <c r="E53" s="7"/>
      <c r="F53" s="7"/>
      <c r="G53" s="7"/>
      <c r="H53" s="7"/>
      <c r="I53" s="7"/>
      <c r="J53" s="7"/>
      <c r="K53" s="7"/>
      <c r="L53" s="7"/>
      <c r="M53" s="1"/>
    </row>
    <row r="54" spans="1:13" ht="3.75" customHeight="1">
      <c r="A54"/>
      <c r="B54" s="27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</row>
    <row r="56" spans="1:13" ht="21">
      <c r="A56"/>
      <c r="B56" s="76" t="s">
        <v>223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</row>
    <row r="58" spans="1:13">
      <c r="A58"/>
      <c r="G58" s="31" t="s">
        <v>2</v>
      </c>
      <c r="H58" s="31" t="s">
        <v>34</v>
      </c>
      <c r="I58" s="31" t="s">
        <v>13</v>
      </c>
      <c r="J58" s="31" t="s">
        <v>6</v>
      </c>
      <c r="K58" s="31" t="s">
        <v>14</v>
      </c>
      <c r="L58" s="31" t="s">
        <v>229</v>
      </c>
    </row>
    <row r="59" spans="1:13" ht="21">
      <c r="A59"/>
      <c r="B59" s="30"/>
      <c r="C59" s="30"/>
      <c r="D59" s="30"/>
      <c r="E59" s="30" t="s">
        <v>15</v>
      </c>
      <c r="F59" s="30"/>
      <c r="G59" s="30">
        <f t="shared" ref="G59:L59" si="0">SUM(G16+G28,G40,G52)</f>
        <v>0</v>
      </c>
      <c r="H59" s="30">
        <f t="shared" si="0"/>
        <v>0</v>
      </c>
      <c r="I59" s="30">
        <f t="shared" si="0"/>
        <v>0</v>
      </c>
      <c r="J59" s="30">
        <f t="shared" si="0"/>
        <v>0</v>
      </c>
      <c r="K59" s="30">
        <f t="shared" si="0"/>
        <v>0</v>
      </c>
      <c r="L59" s="29">
        <f t="shared" si="0"/>
        <v>0</v>
      </c>
    </row>
  </sheetData>
  <mergeCells count="18">
    <mergeCell ref="B19:C29"/>
    <mergeCell ref="D19:F20"/>
    <mergeCell ref="G19:K19"/>
    <mergeCell ref="D27:L27"/>
    <mergeCell ref="B1:L4"/>
    <mergeCell ref="B7:C17"/>
    <mergeCell ref="D7:F8"/>
    <mergeCell ref="G7:K7"/>
    <mergeCell ref="D15:L15"/>
    <mergeCell ref="B56:L56"/>
    <mergeCell ref="B31:C41"/>
    <mergeCell ref="D31:F32"/>
    <mergeCell ref="G31:K31"/>
    <mergeCell ref="D39:L39"/>
    <mergeCell ref="B43:C53"/>
    <mergeCell ref="D43:F44"/>
    <mergeCell ref="G43:K43"/>
    <mergeCell ref="D51:L51"/>
  </mergeCells>
  <phoneticPr fontId="1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0"/>
  <sheetViews>
    <sheetView workbookViewId="0">
      <selection activeCell="E30" sqref="E30"/>
    </sheetView>
  </sheetViews>
  <sheetFormatPr baseColWidth="10" defaultColWidth="8.7109375" defaultRowHeight="14" x14ac:dyDescent="0"/>
  <cols>
    <col min="1" max="1" width="0.140625" style="32" customWidth="1"/>
    <col min="2" max="2" width="8.7109375" style="28"/>
    <col min="4" max="4" width="18.7109375" customWidth="1"/>
    <col min="5" max="5" width="11" customWidth="1"/>
    <col min="6" max="6" width="2.5703125" customWidth="1"/>
    <col min="7" max="11" width="14.42578125" bestFit="1" customWidth="1"/>
    <col min="12" max="12" width="8.7109375" style="3"/>
    <col min="13" max="13" width="0.140625" customWidth="1"/>
    <col min="18" max="18" width="14.85546875" bestFit="1" customWidth="1"/>
    <col min="20" max="20" width="21.85546875" bestFit="1" customWidth="1"/>
    <col min="25" max="25" width="10.5703125" bestFit="1" customWidth="1"/>
  </cols>
  <sheetData>
    <row r="1" spans="1:12">
      <c r="A1"/>
      <c r="B1" s="83" t="s">
        <v>224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>
      <c r="A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>
      <c r="A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>
      <c r="A4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>
      <c r="A5"/>
      <c r="B5" s="25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2"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21">
      <c r="A7"/>
      <c r="B7" s="100" t="s">
        <v>225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>
      <c r="A9"/>
      <c r="B9" s="98"/>
      <c r="C9" s="99"/>
      <c r="D9" s="99"/>
      <c r="E9" s="99"/>
      <c r="F9" s="99"/>
      <c r="G9" s="36" t="s">
        <v>2</v>
      </c>
      <c r="H9" s="36" t="s">
        <v>34</v>
      </c>
      <c r="I9" s="36" t="s">
        <v>13</v>
      </c>
      <c r="J9" s="36" t="s">
        <v>6</v>
      </c>
      <c r="K9" s="36" t="s">
        <v>14</v>
      </c>
      <c r="L9" s="39" t="s">
        <v>229</v>
      </c>
    </row>
    <row r="10" spans="1:12">
      <c r="A10"/>
      <c r="B10" s="37"/>
      <c r="C10" s="37"/>
      <c r="D10" s="37"/>
      <c r="E10" s="37" t="s">
        <v>15</v>
      </c>
      <c r="F10" s="37"/>
      <c r="G10" s="37">
        <f>'Деды Морозы'!G300</f>
        <v>0</v>
      </c>
      <c r="H10" s="37">
        <f>'Деды Морозы'!H300</f>
        <v>0</v>
      </c>
      <c r="I10" s="37">
        <f>'Деды Морозы'!I300</f>
        <v>0</v>
      </c>
      <c r="J10" s="37">
        <f>'Деды Морозы'!J300</f>
        <v>0</v>
      </c>
      <c r="K10" s="37">
        <f>'Деды Морозы'!K300</f>
        <v>0</v>
      </c>
      <c r="L10" s="38">
        <f>'Деды Морозы'!L300</f>
        <v>0</v>
      </c>
    </row>
    <row r="11" spans="1:12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1:12" ht="21">
      <c r="A12"/>
      <c r="B12" s="100" t="s">
        <v>226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</row>
    <row r="13" spans="1:12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2">
      <c r="A14"/>
      <c r="B14" s="98"/>
      <c r="C14" s="99"/>
      <c r="D14" s="99"/>
      <c r="E14" s="99"/>
      <c r="F14" s="99"/>
      <c r="G14" s="36" t="s">
        <v>2</v>
      </c>
      <c r="H14" s="36" t="s">
        <v>34</v>
      </c>
      <c r="I14" s="36" t="s">
        <v>13</v>
      </c>
      <c r="J14" s="36" t="s">
        <v>6</v>
      </c>
      <c r="K14" s="36" t="s">
        <v>14</v>
      </c>
      <c r="L14" s="39" t="s">
        <v>229</v>
      </c>
    </row>
    <row r="15" spans="1:12">
      <c r="A15"/>
      <c r="B15" s="37"/>
      <c r="C15" s="37"/>
      <c r="D15" s="37"/>
      <c r="E15" s="37" t="s">
        <v>15</v>
      </c>
      <c r="F15" s="37"/>
      <c r="G15" s="37">
        <f>Снегурочки!G376</f>
        <v>0</v>
      </c>
      <c r="H15" s="37">
        <f>Снегурочки!H376</f>
        <v>0</v>
      </c>
      <c r="I15" s="37">
        <f>Снегурочки!I376</f>
        <v>0</v>
      </c>
      <c r="J15" s="37">
        <f>Снегурочки!J376</f>
        <v>0</v>
      </c>
      <c r="K15" s="37">
        <f>Снегурочки!K376</f>
        <v>0</v>
      </c>
      <c r="L15" s="38">
        <f>Снегурочки!L376</f>
        <v>0</v>
      </c>
    </row>
    <row r="16" spans="1:12"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2" ht="21">
      <c r="B17" s="100" t="s">
        <v>377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1:12"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>
      <c r="B19" s="98"/>
      <c r="C19" s="99"/>
      <c r="D19" s="99"/>
      <c r="E19" s="99"/>
      <c r="F19" s="99"/>
      <c r="G19" s="36" t="s">
        <v>2</v>
      </c>
      <c r="H19" s="36" t="s">
        <v>34</v>
      </c>
      <c r="I19" s="36" t="s">
        <v>13</v>
      </c>
      <c r="J19" s="36" t="s">
        <v>6</v>
      </c>
      <c r="K19" s="36" t="s">
        <v>14</v>
      </c>
      <c r="L19" s="39" t="s">
        <v>229</v>
      </c>
    </row>
    <row r="20" spans="1:12">
      <c r="B20" s="37"/>
      <c r="C20" s="37"/>
      <c r="D20" s="37"/>
      <c r="E20" s="37" t="s">
        <v>15</v>
      </c>
      <c r="F20" s="37"/>
      <c r="G20" s="37">
        <f>'Нарядные платья'!G508</f>
        <v>0</v>
      </c>
      <c r="H20" s="37">
        <f>'Нарядные платья'!H508</f>
        <v>0</v>
      </c>
      <c r="I20" s="37">
        <f>'Нарядные платья'!I508</f>
        <v>0</v>
      </c>
      <c r="J20" s="37">
        <f>'Нарядные платья'!J508</f>
        <v>0</v>
      </c>
      <c r="K20" s="37">
        <f>'Нарядные платья'!K508</f>
        <v>0</v>
      </c>
      <c r="L20" s="38">
        <f>'Нарядные платья'!L508</f>
        <v>0</v>
      </c>
    </row>
    <row r="21" spans="1:12"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12" ht="21">
      <c r="A22"/>
      <c r="B22" s="100" t="s">
        <v>227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</row>
    <row r="23" spans="1:12"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  <row r="24" spans="1:12">
      <c r="A24"/>
      <c r="B24" s="98"/>
      <c r="C24" s="99"/>
      <c r="D24" s="99"/>
      <c r="E24" s="99"/>
      <c r="F24" s="99"/>
      <c r="G24" s="36" t="s">
        <v>2</v>
      </c>
      <c r="H24" s="36" t="s">
        <v>34</v>
      </c>
      <c r="I24" s="36" t="s">
        <v>13</v>
      </c>
      <c r="J24" s="36" t="s">
        <v>6</v>
      </c>
      <c r="K24" s="36" t="s">
        <v>14</v>
      </c>
      <c r="L24" s="39" t="s">
        <v>229</v>
      </c>
    </row>
    <row r="25" spans="1:12">
      <c r="A25"/>
      <c r="B25" s="37"/>
      <c r="C25" s="37"/>
      <c r="D25" s="37"/>
      <c r="E25" s="37" t="s">
        <v>15</v>
      </c>
      <c r="F25" s="37"/>
      <c r="G25" s="37">
        <f>'Карнавальные костюмы'!G59</f>
        <v>0</v>
      </c>
      <c r="H25" s="37">
        <f>'Карнавальные костюмы'!H59</f>
        <v>0</v>
      </c>
      <c r="I25" s="37">
        <f>'Карнавальные костюмы'!I59</f>
        <v>0</v>
      </c>
      <c r="J25" s="37">
        <f>'Карнавальные костюмы'!J59</f>
        <v>0</v>
      </c>
      <c r="K25" s="37">
        <f>'Карнавальные костюмы'!K59</f>
        <v>0</v>
      </c>
      <c r="L25" s="38">
        <f>'Карнавальные костюмы'!L59</f>
        <v>0</v>
      </c>
    </row>
    <row r="26" spans="1:12" ht="16.5" customHeight="1"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</row>
    <row r="27" spans="1:12" ht="16.5" customHeight="1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</row>
    <row r="28" spans="1:12" ht="37.5" customHeight="1">
      <c r="B28" s="111" t="s">
        <v>228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2">
      <c r="A29"/>
      <c r="B29" s="105"/>
      <c r="C29" s="106"/>
      <c r="D29" s="106"/>
      <c r="E29" s="106"/>
      <c r="F29" s="106"/>
      <c r="G29" s="35" t="s">
        <v>2</v>
      </c>
      <c r="H29" s="35" t="s">
        <v>34</v>
      </c>
      <c r="I29" s="35" t="s">
        <v>13</v>
      </c>
      <c r="J29" s="35" t="s">
        <v>6</v>
      </c>
      <c r="K29" s="35" t="s">
        <v>14</v>
      </c>
      <c r="L29" s="35" t="s">
        <v>229</v>
      </c>
    </row>
    <row r="30" spans="1:12" s="33" customFormat="1" ht="45" customHeight="1">
      <c r="B30" s="34"/>
      <c r="C30" s="34"/>
      <c r="D30" s="34"/>
      <c r="E30" s="63" t="s">
        <v>15</v>
      </c>
      <c r="F30" s="63"/>
      <c r="G30" s="63">
        <f t="shared" ref="G30:L30" si="0">SUM(G10,G15,G20,G25)</f>
        <v>0</v>
      </c>
      <c r="H30" s="63">
        <f t="shared" si="0"/>
        <v>0</v>
      </c>
      <c r="I30" s="63">
        <f t="shared" si="0"/>
        <v>0</v>
      </c>
      <c r="J30" s="63">
        <f t="shared" si="0"/>
        <v>0</v>
      </c>
      <c r="K30" s="63">
        <f t="shared" si="0"/>
        <v>0</v>
      </c>
      <c r="L30" s="64">
        <f t="shared" si="0"/>
        <v>0</v>
      </c>
    </row>
  </sheetData>
  <mergeCells count="21">
    <mergeCell ref="B1:L4"/>
    <mergeCell ref="B23:L23"/>
    <mergeCell ref="B24:F24"/>
    <mergeCell ref="B29:F29"/>
    <mergeCell ref="B26:L26"/>
    <mergeCell ref="B27:L27"/>
    <mergeCell ref="B28:L28"/>
    <mergeCell ref="B6:L6"/>
    <mergeCell ref="B7:L7"/>
    <mergeCell ref="B9:F9"/>
    <mergeCell ref="B8:L8"/>
    <mergeCell ref="B12:L12"/>
    <mergeCell ref="B13:L13"/>
    <mergeCell ref="B18:L18"/>
    <mergeCell ref="B11:L11"/>
    <mergeCell ref="B21:L21"/>
    <mergeCell ref="B14:F14"/>
    <mergeCell ref="B22:L22"/>
    <mergeCell ref="B17:L17"/>
    <mergeCell ref="B16:L16"/>
    <mergeCell ref="B19:F19"/>
  </mergeCells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Инфо</vt:lpstr>
      <vt:lpstr>Деды Морозы</vt:lpstr>
      <vt:lpstr>Снегурочки</vt:lpstr>
      <vt:lpstr>Нарядные платья</vt:lpstr>
      <vt:lpstr>Карнавальные костюмы</vt:lpstr>
      <vt:lpstr>ИТОГО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Елизавета Сорочкина</cp:lastModifiedBy>
  <cp:lastPrinted>2013-09-23T22:41:09Z</cp:lastPrinted>
  <dcterms:created xsi:type="dcterms:W3CDTF">2012-08-01T08:42:59Z</dcterms:created>
  <dcterms:modified xsi:type="dcterms:W3CDTF">2015-08-18T09:45:32Z</dcterms:modified>
</cp:coreProperties>
</file>