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showSheetTabs="0" xWindow="0" yWindow="0" windowWidth="9300" windowHeight="4755" tabRatio="0"/>
  </bookViews>
  <sheets>
    <sheet name="Sheet1" sheetId="1" r:id="rId1"/>
  </sheets>
  <calcPr calcId="114210" refMode="R1C1"/>
</workbook>
</file>

<file path=xl/calcChain.xml><?xml version="1.0" encoding="utf-8"?>
<calcChain xmlns="http://schemas.openxmlformats.org/spreadsheetml/2006/main">
  <c r="N13" i="1"/>
  <c r="M13"/>
  <c r="N4"/>
  <c r="N23"/>
  <c r="N22"/>
  <c r="N21"/>
  <c r="N3"/>
  <c r="N5"/>
  <c r="N6"/>
  <c r="N7"/>
  <c r="N8"/>
  <c r="N9"/>
  <c r="N10"/>
  <c r="N11"/>
  <c r="N12"/>
  <c r="N14"/>
  <c r="N15"/>
  <c r="N16"/>
  <c r="N17"/>
  <c r="N18"/>
  <c r="N19"/>
  <c r="N20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M12"/>
  <c r="M22"/>
  <c r="M23"/>
  <c r="M20"/>
  <c r="M21"/>
  <c r="M3"/>
  <c r="M4"/>
  <c r="M5"/>
  <c r="M6"/>
  <c r="M7"/>
  <c r="M8"/>
  <c r="M9"/>
  <c r="M10"/>
  <c r="M11"/>
  <c r="M14"/>
  <c r="M15"/>
  <c r="M16"/>
  <c r="M17"/>
  <c r="M18"/>
  <c r="M19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L64"/>
  <c r="M64"/>
</calcChain>
</file>

<file path=xl/sharedStrings.xml><?xml version="1.0" encoding="utf-8"?>
<sst xmlns="http://schemas.openxmlformats.org/spreadsheetml/2006/main" count="139" uniqueCount="77">
  <si>
    <t xml:space="preserve"> </t>
  </si>
  <si>
    <t>Товар</t>
  </si>
  <si>
    <t>Ед. измерения</t>
  </si>
  <si>
    <t>Кол-во в упаковке</t>
  </si>
  <si>
    <t>Масса пачки</t>
  </si>
  <si>
    <t>Цена упаковки</t>
  </si>
  <si>
    <t>Сумма без
учета НДС</t>
  </si>
  <si>
    <t>НДС ставка/сумма</t>
  </si>
  <si>
    <t>Сумма с учетом 
НДС</t>
  </si>
  <si>
    <t>Заказ в упак.</t>
  </si>
  <si>
    <t>Стоимость с учетом НДС</t>
  </si>
  <si>
    <t>Стоимость пачки с НДС</t>
  </si>
  <si>
    <t>безбелковые вермишель</t>
  </si>
  <si>
    <t>упак</t>
  </si>
  <si>
    <t>безбелковые крупка</t>
  </si>
  <si>
    <t xml:space="preserve">безбелковые овощные </t>
  </si>
  <si>
    <t xml:space="preserve">безбелковые ракушка </t>
  </si>
  <si>
    <t>безбелковые рифленая трубочка</t>
  </si>
  <si>
    <t xml:space="preserve">безбелковые спираль </t>
  </si>
  <si>
    <t>безбелковые фруктовые</t>
  </si>
  <si>
    <t>безбелковые ягодные</t>
  </si>
  <si>
    <t>йогурт низкобелковый</t>
  </si>
  <si>
    <t>йогурт  клубничный низкобелковый</t>
  </si>
  <si>
    <t>спираль быстрого приготовления в кисло-сладком соусе</t>
  </si>
  <si>
    <t>спираль быстрого приготовления в сливочном соусе со шпинатом</t>
  </si>
  <si>
    <t>молоко сухое  низкобелковое</t>
  </si>
  <si>
    <t>пюре картофельное сухое низкобелковое обезжиренное с овощами</t>
  </si>
  <si>
    <t xml:space="preserve">гречневые рожок </t>
  </si>
  <si>
    <t xml:space="preserve">гречневые спираль </t>
  </si>
  <si>
    <t xml:space="preserve">кукурузные рифленная трубочка </t>
  </si>
  <si>
    <t>кукурузные рожок</t>
  </si>
  <si>
    <t xml:space="preserve">кукурузные треугольный рожок </t>
  </si>
  <si>
    <t>рисовые рифленая трубочка</t>
  </si>
  <si>
    <t>рисовые рожок</t>
  </si>
  <si>
    <t>рисовые треугольный рожок</t>
  </si>
  <si>
    <t xml:space="preserve">зерновые лапша </t>
  </si>
  <si>
    <t>зерновые рифленая трубочка</t>
  </si>
  <si>
    <t>зерновые спираль</t>
  </si>
  <si>
    <t>йодформа колокольчик</t>
  </si>
  <si>
    <t>йодформа лапша</t>
  </si>
  <si>
    <t>йодформа ракушка</t>
  </si>
  <si>
    <t>овсяные колокольчик</t>
  </si>
  <si>
    <t xml:space="preserve">овсяные спираль </t>
  </si>
  <si>
    <t>ржаные лапша</t>
  </si>
  <si>
    <t xml:space="preserve">ржаные ракушка </t>
  </si>
  <si>
    <t>ржаные рифленая трубочка</t>
  </si>
  <si>
    <t xml:space="preserve">ржаные спираль </t>
  </si>
  <si>
    <t>топинамбур колокольчик</t>
  </si>
  <si>
    <t>топинамбур ракушка</t>
  </si>
  <si>
    <t>топинамбур спираль</t>
  </si>
  <si>
    <t>печенье затяжное "Соленое"</t>
  </si>
  <si>
    <t>печенье затяжное "Томатное"</t>
  </si>
  <si>
    <t>печенье затяжное "Яблочко"</t>
  </si>
  <si>
    <t>печенье сахарное "Гармония"</t>
  </si>
  <si>
    <t>печенье сахарное "Сахарное"</t>
  </si>
  <si>
    <t>печенье сахарное "Цветочная смесь"</t>
  </si>
  <si>
    <t xml:space="preserve">безбелковая смесь для выпечки </t>
  </si>
  <si>
    <t xml:space="preserve">безбелковая смесь для выпечки темная "Ароматная" </t>
  </si>
  <si>
    <t>гречневая смесь для выпечки</t>
  </si>
  <si>
    <t>кукурузная смесь для выпечки</t>
  </si>
  <si>
    <t>рисовая смесь для выпечки</t>
  </si>
  <si>
    <t>смесь для выпечки "Соевая" - заменитель яйца</t>
  </si>
  <si>
    <t>йодформа с морской капустой смесь для выпечки</t>
  </si>
  <si>
    <t>овсяная смесь для выпечки</t>
  </si>
  <si>
    <t>ржаная смесь для выпечки</t>
  </si>
  <si>
    <t>топинамбурная смесь для выпечки</t>
  </si>
  <si>
    <t>ИТОГО</t>
  </si>
  <si>
    <t xml:space="preserve">зерновая смесь для выпечки </t>
  </si>
  <si>
    <t>сухари панировочные кукурузные</t>
  </si>
  <si>
    <t>каша гречневая низкобелковая</t>
  </si>
  <si>
    <t>каша низкобелковая</t>
  </si>
  <si>
    <t>каша кукурузная низкобелковая</t>
  </si>
  <si>
    <t>каша фруктовая низкобелковая</t>
  </si>
  <si>
    <t xml:space="preserve">сырный йогурт </t>
  </si>
  <si>
    <t>котлета "Свердловская"</t>
  </si>
  <si>
    <t>http://www.makaroninfo.ru/59.html</t>
  </si>
  <si>
    <t>сертификаты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</si>
</sst>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8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4"/>
      <name val="Arial"/>
      <family val="2"/>
      <charset val="204"/>
    </font>
    <font>
      <u/>
      <sz val="8"/>
      <color indexed="12"/>
      <name val="Arial"/>
      <family val="2"/>
      <charset val="204"/>
    </font>
    <font>
      <sz val="11"/>
      <color rgb="FF9C65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EB9C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horizontal="left"/>
    </xf>
    <xf numFmtId="0" fontId="4" fillId="0" borderId="0" applyNumberFormat="0" applyFill="0" applyBorder="0" applyAlignment="0" applyProtection="0">
      <alignment vertical="top"/>
      <protection locked="0"/>
    </xf>
    <xf numFmtId="0" fontId="5" fillId="7" borderId="0" applyNumberFormat="0" applyBorder="0" applyAlignment="0" applyProtection="0"/>
  </cellStyleXfs>
  <cellXfs count="36">
    <xf numFmtId="0" fontId="0" fillId="0" borderId="0" xfId="0" applyAlignment="1"/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horizontal="centerContinuous" vertical="top" wrapText="1"/>
    </xf>
    <xf numFmtId="164" fontId="0" fillId="0" borderId="4" xfId="0" applyNumberFormat="1" applyFont="1" applyBorder="1" applyAlignment="1">
      <alignment horizontal="right" vertical="top"/>
    </xf>
    <xf numFmtId="2" fontId="0" fillId="0" borderId="4" xfId="0" applyNumberFormat="1" applyFont="1" applyBorder="1" applyAlignment="1">
      <alignment horizontal="right" vertical="top"/>
    </xf>
    <xf numFmtId="2" fontId="0" fillId="0" borderId="5" xfId="0" applyNumberFormat="1" applyFont="1" applyBorder="1" applyAlignment="1">
      <alignment horizontal="right" vertical="top"/>
    </xf>
    <xf numFmtId="1" fontId="0" fillId="0" borderId="5" xfId="0" applyNumberFormat="1" applyFont="1" applyBorder="1" applyAlignment="1">
      <alignment horizontal="right" vertical="top"/>
    </xf>
    <xf numFmtId="0" fontId="0" fillId="0" borderId="6" xfId="0" applyFont="1" applyBorder="1" applyAlignment="1">
      <alignment horizontal="centerContinuous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Continuous" vertical="center" wrapText="1"/>
    </xf>
    <xf numFmtId="1" fontId="0" fillId="0" borderId="8" xfId="0" applyNumberFormat="1" applyFont="1" applyBorder="1" applyAlignment="1">
      <alignment horizontal="centerContinuous" vertical="top"/>
    </xf>
    <xf numFmtId="1" fontId="0" fillId="0" borderId="2" xfId="0" applyNumberFormat="1" applyFont="1" applyBorder="1" applyAlignment="1">
      <alignment horizontal="centerContinuous" vertical="top"/>
    </xf>
    <xf numFmtId="0" fontId="3" fillId="2" borderId="9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0" fillId="3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horizontal="right" vertical="top"/>
    </xf>
    <xf numFmtId="2" fontId="1" fillId="4" borderId="5" xfId="0" applyNumberFormat="1" applyFont="1" applyFill="1" applyBorder="1" applyAlignment="1">
      <alignment horizontal="right" vertical="top"/>
    </xf>
    <xf numFmtId="2" fontId="2" fillId="2" borderId="5" xfId="0" applyNumberFormat="1" applyFont="1" applyFill="1" applyBorder="1" applyAlignment="1">
      <alignment horizontal="right" vertical="top"/>
    </xf>
    <xf numFmtId="0" fontId="0" fillId="5" borderId="0" xfId="0" applyFont="1" applyFill="1" applyAlignment="1">
      <alignment horizontal="center" wrapText="1"/>
    </xf>
    <xf numFmtId="2" fontId="0" fillId="5" borderId="0" xfId="0" applyNumberFormat="1" applyFont="1" applyFill="1" applyAlignment="1">
      <alignment horizontal="center" vertical="center"/>
    </xf>
    <xf numFmtId="1" fontId="0" fillId="0" borderId="4" xfId="0" applyNumberFormat="1" applyFont="1" applyBorder="1" applyAlignment="1">
      <alignment horizontal="right" vertical="top"/>
    </xf>
    <xf numFmtId="0" fontId="0" fillId="0" borderId="3" xfId="0" applyFont="1" applyBorder="1" applyAlignment="1">
      <alignment horizontal="center" vertical="top" wrapText="1"/>
    </xf>
    <xf numFmtId="0" fontId="4" fillId="0" borderId="0" xfId="1" applyAlignment="1" applyProtection="1"/>
    <xf numFmtId="0" fontId="0" fillId="0" borderId="0" xfId="0" applyAlignment="1">
      <alignment vertical="center"/>
    </xf>
    <xf numFmtId="0" fontId="4" fillId="0" borderId="0" xfId="1" applyAlignment="1" applyProtection="1">
      <alignment vertical="center"/>
    </xf>
    <xf numFmtId="0" fontId="0" fillId="6" borderId="1" xfId="0" applyFont="1" applyFill="1" applyBorder="1" applyAlignment="1">
      <alignment horizontal="center" vertical="center" wrapText="1"/>
    </xf>
    <xf numFmtId="2" fontId="0" fillId="6" borderId="5" xfId="0" applyNumberFormat="1" applyFont="1" applyFill="1" applyBorder="1" applyAlignment="1">
      <alignment horizontal="right" vertical="top"/>
    </xf>
    <xf numFmtId="0" fontId="5" fillId="7" borderId="6" xfId="2" applyBorder="1" applyAlignment="1">
      <alignment horizontal="left" vertical="top" wrapText="1"/>
    </xf>
    <xf numFmtId="0" fontId="5" fillId="7" borderId="10" xfId="2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</cellXfs>
  <cellStyles count="3">
    <cellStyle name="Гиперссылка" xfId="1" builtinId="8"/>
    <cellStyle name="Нейтральный" xfId="2" builtinId="28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akaroninfo.ru/59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R69"/>
  <sheetViews>
    <sheetView tabSelected="1" workbookViewId="0">
      <selection activeCell="Q8" sqref="Q8"/>
    </sheetView>
  </sheetViews>
  <sheetFormatPr defaultColWidth="10.33203125" defaultRowHeight="11.25"/>
  <cols>
    <col min="1" max="1" width="15" style="1" customWidth="1"/>
    <col min="2" max="2" width="21.1640625" style="1" customWidth="1"/>
    <col min="3" max="3" width="6.83203125" style="1" customWidth="1"/>
    <col min="4" max="4" width="5.1640625" style="1" customWidth="1"/>
    <col min="5" max="5" width="2.33203125" style="1" customWidth="1"/>
    <col min="6" max="6" width="6.6640625" style="1" customWidth="1"/>
    <col min="7" max="7" width="8.83203125" style="1" customWidth="1"/>
    <col min="8" max="8" width="8.5" style="1" customWidth="1"/>
    <col min="9" max="10" width="6.33203125" style="1" customWidth="1"/>
    <col min="11" max="11" width="9" style="1" customWidth="1"/>
    <col min="12" max="13" width="13" style="1" customWidth="1"/>
    <col min="14" max="14" width="0" style="1" hidden="1" customWidth="1"/>
    <col min="15" max="17" width="10.33203125" style="1"/>
    <col min="18" max="18" width="12.1640625" style="1" customWidth="1"/>
    <col min="19" max="252" width="10.33203125" style="1"/>
  </cols>
  <sheetData>
    <row r="1" spans="1:19">
      <c r="K1" s="2" t="s">
        <v>0</v>
      </c>
      <c r="L1" s="2" t="s">
        <v>0</v>
      </c>
      <c r="M1" s="2" t="s">
        <v>0</v>
      </c>
    </row>
    <row r="2" spans="1:19" ht="45">
      <c r="A2" s="11" t="s">
        <v>1</v>
      </c>
      <c r="B2" s="11"/>
      <c r="C2" s="12" t="s">
        <v>2</v>
      </c>
      <c r="D2" s="13" t="s">
        <v>3</v>
      </c>
      <c r="E2" s="13"/>
      <c r="F2" s="3" t="s">
        <v>4</v>
      </c>
      <c r="G2" s="4" t="s">
        <v>5</v>
      </c>
      <c r="H2" s="4" t="s">
        <v>6</v>
      </c>
      <c r="I2" s="13" t="s">
        <v>7</v>
      </c>
      <c r="J2" s="13"/>
      <c r="K2" s="30" t="s">
        <v>8</v>
      </c>
      <c r="L2" s="18" t="s">
        <v>9</v>
      </c>
      <c r="M2" s="19" t="s">
        <v>10</v>
      </c>
      <c r="N2" s="23" t="s">
        <v>11</v>
      </c>
      <c r="S2" s="27"/>
    </row>
    <row r="3" spans="1:19" s="5" customFormat="1" ht="21" customHeight="1">
      <c r="A3" s="34" t="s">
        <v>12</v>
      </c>
      <c r="B3" s="35"/>
      <c r="C3" s="6" t="s">
        <v>13</v>
      </c>
      <c r="D3" s="25">
        <v>12</v>
      </c>
      <c r="E3" s="25"/>
      <c r="F3" s="7">
        <v>0.35</v>
      </c>
      <c r="G3" s="8">
        <v>429.55</v>
      </c>
      <c r="H3" s="9">
        <v>429.55</v>
      </c>
      <c r="I3" s="10">
        <v>10</v>
      </c>
      <c r="J3" s="8">
        <v>42.96</v>
      </c>
      <c r="K3" s="31">
        <v>472.51</v>
      </c>
      <c r="L3" s="20">
        <v>0</v>
      </c>
      <c r="M3" s="21">
        <f>K3*L3</f>
        <v>0</v>
      </c>
      <c r="N3" s="24">
        <f>K3/12</f>
        <v>39.375833333333333</v>
      </c>
      <c r="R3" s="28" t="s">
        <v>76</v>
      </c>
      <c r="S3" s="29" t="s">
        <v>75</v>
      </c>
    </row>
    <row r="4" spans="1:19" s="5" customFormat="1" ht="21" customHeight="1">
      <c r="A4" s="34" t="s">
        <v>14</v>
      </c>
      <c r="B4" s="35"/>
      <c r="C4" s="6" t="s">
        <v>13</v>
      </c>
      <c r="D4" s="25">
        <v>14</v>
      </c>
      <c r="E4" s="25"/>
      <c r="F4" s="7">
        <v>0.5</v>
      </c>
      <c r="G4" s="8">
        <v>1296.08</v>
      </c>
      <c r="H4" s="9">
        <v>1296.08</v>
      </c>
      <c r="I4" s="10">
        <v>10</v>
      </c>
      <c r="J4" s="8">
        <v>129.61000000000001</v>
      </c>
      <c r="K4" s="31">
        <v>1425.69</v>
      </c>
      <c r="L4" s="20">
        <v>0</v>
      </c>
      <c r="M4" s="21">
        <f t="shared" ref="M4:M63" si="0">K4*L4</f>
        <v>0</v>
      </c>
      <c r="N4" s="24">
        <f>K4/14</f>
        <v>101.83500000000001</v>
      </c>
    </row>
    <row r="5" spans="1:19" s="5" customFormat="1" ht="21" customHeight="1">
      <c r="A5" s="34" t="s">
        <v>15</v>
      </c>
      <c r="B5" s="35"/>
      <c r="C5" s="6" t="s">
        <v>13</v>
      </c>
      <c r="D5" s="25">
        <v>12</v>
      </c>
      <c r="E5" s="25"/>
      <c r="F5" s="7">
        <v>0.3</v>
      </c>
      <c r="G5" s="8">
        <v>429.55</v>
      </c>
      <c r="H5" s="9">
        <v>429.55</v>
      </c>
      <c r="I5" s="10">
        <v>10</v>
      </c>
      <c r="J5" s="8">
        <v>42.96</v>
      </c>
      <c r="K5" s="31">
        <v>472.51</v>
      </c>
      <c r="L5" s="20">
        <v>0</v>
      </c>
      <c r="M5" s="21">
        <f t="shared" si="0"/>
        <v>0</v>
      </c>
      <c r="N5" s="24">
        <f t="shared" ref="N5:N10" si="1">K5/12</f>
        <v>39.375833333333333</v>
      </c>
    </row>
    <row r="6" spans="1:19" s="5" customFormat="1" ht="21" customHeight="1">
      <c r="A6" s="34" t="s">
        <v>16</v>
      </c>
      <c r="B6" s="35"/>
      <c r="C6" s="6" t="s">
        <v>13</v>
      </c>
      <c r="D6" s="25">
        <v>12</v>
      </c>
      <c r="E6" s="25"/>
      <c r="F6" s="7">
        <v>0.3</v>
      </c>
      <c r="G6" s="8">
        <v>429.55</v>
      </c>
      <c r="H6" s="9">
        <v>429.55</v>
      </c>
      <c r="I6" s="10">
        <v>10</v>
      </c>
      <c r="J6" s="8">
        <v>42.96</v>
      </c>
      <c r="K6" s="31">
        <v>472.51</v>
      </c>
      <c r="L6" s="20">
        <v>0</v>
      </c>
      <c r="M6" s="21">
        <f t="shared" si="0"/>
        <v>0</v>
      </c>
      <c r="N6" s="24">
        <f t="shared" si="1"/>
        <v>39.375833333333333</v>
      </c>
    </row>
    <row r="7" spans="1:19" s="5" customFormat="1" ht="21" customHeight="1">
      <c r="A7" s="34" t="s">
        <v>17</v>
      </c>
      <c r="B7" s="35"/>
      <c r="C7" s="6" t="s">
        <v>13</v>
      </c>
      <c r="D7" s="25">
        <v>12</v>
      </c>
      <c r="E7" s="25"/>
      <c r="F7" s="7">
        <v>0.3</v>
      </c>
      <c r="G7" s="8">
        <v>429.55</v>
      </c>
      <c r="H7" s="9">
        <v>429.55</v>
      </c>
      <c r="I7" s="10">
        <v>10</v>
      </c>
      <c r="J7" s="8">
        <v>42.96</v>
      </c>
      <c r="K7" s="31">
        <v>472.51</v>
      </c>
      <c r="L7" s="20">
        <v>0</v>
      </c>
      <c r="M7" s="21">
        <f t="shared" si="0"/>
        <v>0</v>
      </c>
      <c r="N7" s="24">
        <f t="shared" si="1"/>
        <v>39.375833333333333</v>
      </c>
    </row>
    <row r="8" spans="1:19" s="5" customFormat="1" ht="21" customHeight="1">
      <c r="A8" s="34" t="s">
        <v>18</v>
      </c>
      <c r="B8" s="35"/>
      <c r="C8" s="6" t="s">
        <v>13</v>
      </c>
      <c r="D8" s="25">
        <v>12</v>
      </c>
      <c r="E8" s="25"/>
      <c r="F8" s="7">
        <v>0.3</v>
      </c>
      <c r="G8" s="8">
        <v>429.55</v>
      </c>
      <c r="H8" s="9">
        <v>429.55</v>
      </c>
      <c r="I8" s="10">
        <v>10</v>
      </c>
      <c r="J8" s="8">
        <v>42.96</v>
      </c>
      <c r="K8" s="31">
        <v>472.51</v>
      </c>
      <c r="L8" s="20">
        <v>0</v>
      </c>
      <c r="M8" s="21">
        <f t="shared" si="0"/>
        <v>0</v>
      </c>
      <c r="N8" s="24">
        <f t="shared" si="1"/>
        <v>39.375833333333333</v>
      </c>
    </row>
    <row r="9" spans="1:19" s="5" customFormat="1" ht="21" customHeight="1">
      <c r="A9" s="34" t="s">
        <v>19</v>
      </c>
      <c r="B9" s="35"/>
      <c r="C9" s="6" t="s">
        <v>13</v>
      </c>
      <c r="D9" s="25">
        <v>12</v>
      </c>
      <c r="E9" s="25"/>
      <c r="F9" s="7">
        <v>0.3</v>
      </c>
      <c r="G9" s="8">
        <v>429.55</v>
      </c>
      <c r="H9" s="9">
        <v>429.55</v>
      </c>
      <c r="I9" s="10">
        <v>10</v>
      </c>
      <c r="J9" s="8">
        <v>42.96</v>
      </c>
      <c r="K9" s="31">
        <v>472.51</v>
      </c>
      <c r="L9" s="20">
        <v>0</v>
      </c>
      <c r="M9" s="21">
        <f t="shared" si="0"/>
        <v>0</v>
      </c>
      <c r="N9" s="24">
        <f t="shared" si="1"/>
        <v>39.375833333333333</v>
      </c>
    </row>
    <row r="10" spans="1:19" s="5" customFormat="1" ht="21" customHeight="1">
      <c r="A10" s="34" t="s">
        <v>20</v>
      </c>
      <c r="B10" s="35"/>
      <c r="C10" s="6" t="s">
        <v>13</v>
      </c>
      <c r="D10" s="25">
        <v>12</v>
      </c>
      <c r="E10" s="25"/>
      <c r="F10" s="7">
        <v>0.3</v>
      </c>
      <c r="G10" s="8">
        <v>429.55</v>
      </c>
      <c r="H10" s="9">
        <v>429.55</v>
      </c>
      <c r="I10" s="10">
        <v>10</v>
      </c>
      <c r="J10" s="8">
        <v>42.96</v>
      </c>
      <c r="K10" s="31">
        <v>472.51</v>
      </c>
      <c r="L10" s="20">
        <v>0</v>
      </c>
      <c r="M10" s="21">
        <f t="shared" si="0"/>
        <v>0</v>
      </c>
      <c r="N10" s="24">
        <f t="shared" si="1"/>
        <v>39.375833333333333</v>
      </c>
    </row>
    <row r="11" spans="1:19" s="5" customFormat="1" ht="21" customHeight="1">
      <c r="A11" s="34" t="s">
        <v>21</v>
      </c>
      <c r="B11" s="35"/>
      <c r="C11" s="6" t="s">
        <v>13</v>
      </c>
      <c r="D11" s="25">
        <v>22</v>
      </c>
      <c r="E11" s="25"/>
      <c r="F11" s="7">
        <v>0.1</v>
      </c>
      <c r="G11" s="8">
        <v>1795.86</v>
      </c>
      <c r="H11" s="9">
        <v>1795.86</v>
      </c>
      <c r="I11" s="10">
        <v>10</v>
      </c>
      <c r="J11" s="8">
        <v>179.59</v>
      </c>
      <c r="K11" s="31">
        <v>1975.45</v>
      </c>
      <c r="L11" s="20">
        <v>0</v>
      </c>
      <c r="M11" s="21">
        <f t="shared" si="0"/>
        <v>0</v>
      </c>
      <c r="N11" s="24">
        <f t="shared" ref="N11:N19" si="2">K11/22</f>
        <v>89.793181818181822</v>
      </c>
    </row>
    <row r="12" spans="1:19" s="5" customFormat="1" ht="21" customHeight="1">
      <c r="A12" s="32" t="s">
        <v>73</v>
      </c>
      <c r="B12" s="33"/>
      <c r="C12" s="6" t="s">
        <v>13</v>
      </c>
      <c r="D12" s="25">
        <v>22</v>
      </c>
      <c r="E12" s="25"/>
      <c r="F12" s="7">
        <v>3.6999999999999998E-2</v>
      </c>
      <c r="G12" s="8">
        <v>700</v>
      </c>
      <c r="H12" s="9">
        <v>700</v>
      </c>
      <c r="I12" s="10">
        <v>10</v>
      </c>
      <c r="J12" s="8">
        <v>70</v>
      </c>
      <c r="K12" s="31">
        <v>770</v>
      </c>
      <c r="L12" s="20">
        <v>0</v>
      </c>
      <c r="M12" s="21">
        <f>K12*L12</f>
        <v>0</v>
      </c>
      <c r="N12" s="24">
        <f>K12/22</f>
        <v>35</v>
      </c>
    </row>
    <row r="13" spans="1:19" s="5" customFormat="1" ht="21" customHeight="1">
      <c r="A13" s="32" t="s">
        <v>74</v>
      </c>
      <c r="B13" s="33"/>
      <c r="C13" s="6" t="s">
        <v>13</v>
      </c>
      <c r="D13" s="25">
        <v>22</v>
      </c>
      <c r="E13" s="25"/>
      <c r="F13" s="7">
        <v>0.12</v>
      </c>
      <c r="G13" s="8">
        <v>770</v>
      </c>
      <c r="H13" s="9">
        <v>770</v>
      </c>
      <c r="I13" s="10">
        <v>10</v>
      </c>
      <c r="J13" s="8">
        <v>138.6</v>
      </c>
      <c r="K13" s="31">
        <v>908.6</v>
      </c>
      <c r="L13" s="20">
        <v>0</v>
      </c>
      <c r="M13" s="21">
        <f>K13*L13</f>
        <v>0</v>
      </c>
      <c r="N13" s="24">
        <f>K13/22</f>
        <v>41.300000000000004</v>
      </c>
    </row>
    <row r="14" spans="1:19" s="5" customFormat="1" ht="21" customHeight="1">
      <c r="A14" s="34" t="s">
        <v>22</v>
      </c>
      <c r="B14" s="35"/>
      <c r="C14" s="6" t="s">
        <v>13</v>
      </c>
      <c r="D14" s="25">
        <v>22</v>
      </c>
      <c r="E14" s="25"/>
      <c r="F14" s="7">
        <v>0.1</v>
      </c>
      <c r="G14" s="8">
        <v>2483.36</v>
      </c>
      <c r="H14" s="9">
        <v>2483.36</v>
      </c>
      <c r="I14" s="10">
        <v>10</v>
      </c>
      <c r="J14" s="8">
        <v>248.34</v>
      </c>
      <c r="K14" s="31">
        <v>2731.7</v>
      </c>
      <c r="L14" s="20">
        <v>0</v>
      </c>
      <c r="M14" s="21">
        <f t="shared" si="0"/>
        <v>0</v>
      </c>
      <c r="N14" s="24">
        <f t="shared" si="2"/>
        <v>124.16818181818181</v>
      </c>
    </row>
    <row r="15" spans="1:19" s="5" customFormat="1" ht="21" customHeight="1">
      <c r="A15" s="34" t="s">
        <v>23</v>
      </c>
      <c r="B15" s="35"/>
      <c r="C15" s="6" t="s">
        <v>13</v>
      </c>
      <c r="D15" s="25">
        <v>22</v>
      </c>
      <c r="E15" s="25"/>
      <c r="F15" s="7">
        <v>0.04</v>
      </c>
      <c r="G15" s="8">
        <v>600</v>
      </c>
      <c r="H15" s="9">
        <v>600</v>
      </c>
      <c r="I15" s="10">
        <v>10</v>
      </c>
      <c r="J15" s="8">
        <v>60</v>
      </c>
      <c r="K15" s="31">
        <v>660</v>
      </c>
      <c r="L15" s="20">
        <v>0</v>
      </c>
      <c r="M15" s="21">
        <f t="shared" si="0"/>
        <v>0</v>
      </c>
      <c r="N15" s="24">
        <f t="shared" si="2"/>
        <v>30</v>
      </c>
    </row>
    <row r="16" spans="1:19" s="5" customFormat="1" ht="21" customHeight="1">
      <c r="A16" s="34" t="s">
        <v>24</v>
      </c>
      <c r="B16" s="35"/>
      <c r="C16" s="6" t="s">
        <v>13</v>
      </c>
      <c r="D16" s="25">
        <v>22</v>
      </c>
      <c r="E16" s="25"/>
      <c r="F16" s="7">
        <v>0.04</v>
      </c>
      <c r="G16" s="8">
        <v>600</v>
      </c>
      <c r="H16" s="9">
        <v>600</v>
      </c>
      <c r="I16" s="10">
        <v>10</v>
      </c>
      <c r="J16" s="8">
        <v>60</v>
      </c>
      <c r="K16" s="31">
        <v>660</v>
      </c>
      <c r="L16" s="20">
        <v>0</v>
      </c>
      <c r="M16" s="21">
        <f t="shared" si="0"/>
        <v>0</v>
      </c>
      <c r="N16" s="24">
        <f t="shared" si="2"/>
        <v>30</v>
      </c>
    </row>
    <row r="17" spans="1:14" s="5" customFormat="1" ht="21" customHeight="1">
      <c r="A17" s="34" t="s">
        <v>25</v>
      </c>
      <c r="B17" s="35"/>
      <c r="C17" s="6" t="s">
        <v>13</v>
      </c>
      <c r="D17" s="25">
        <v>22</v>
      </c>
      <c r="E17" s="25"/>
      <c r="F17" s="7">
        <v>0.15</v>
      </c>
      <c r="G17" s="8">
        <v>1800</v>
      </c>
      <c r="H17" s="9">
        <v>1800</v>
      </c>
      <c r="I17" s="10">
        <v>10</v>
      </c>
      <c r="J17" s="8">
        <v>180</v>
      </c>
      <c r="K17" s="31">
        <v>1980</v>
      </c>
      <c r="L17" s="20">
        <v>0</v>
      </c>
      <c r="M17" s="21">
        <f t="shared" si="0"/>
        <v>0</v>
      </c>
      <c r="N17" s="24">
        <f t="shared" si="2"/>
        <v>90</v>
      </c>
    </row>
    <row r="18" spans="1:14" s="5" customFormat="1" ht="21" customHeight="1">
      <c r="A18" s="34" t="s">
        <v>26</v>
      </c>
      <c r="B18" s="35"/>
      <c r="C18" s="6" t="s">
        <v>13</v>
      </c>
      <c r="D18" s="14">
        <v>22</v>
      </c>
      <c r="E18" s="15"/>
      <c r="F18" s="7">
        <v>0.04</v>
      </c>
      <c r="G18" s="8">
        <v>600</v>
      </c>
      <c r="H18" s="9">
        <v>600</v>
      </c>
      <c r="I18" s="10">
        <v>10</v>
      </c>
      <c r="J18" s="8">
        <v>60</v>
      </c>
      <c r="K18" s="31">
        <v>660</v>
      </c>
      <c r="L18" s="20">
        <v>0</v>
      </c>
      <c r="M18" s="21">
        <f t="shared" si="0"/>
        <v>0</v>
      </c>
      <c r="N18" s="24">
        <f t="shared" si="2"/>
        <v>30</v>
      </c>
    </row>
    <row r="19" spans="1:14" s="5" customFormat="1" ht="21" customHeight="1">
      <c r="A19" s="34" t="s">
        <v>68</v>
      </c>
      <c r="B19" s="35"/>
      <c r="C19" s="6" t="s">
        <v>13</v>
      </c>
      <c r="D19" s="14">
        <v>22</v>
      </c>
      <c r="E19" s="15"/>
      <c r="F19" s="7">
        <v>0.06</v>
      </c>
      <c r="G19" s="8">
        <v>220</v>
      </c>
      <c r="H19" s="9">
        <v>220</v>
      </c>
      <c r="I19" s="10">
        <v>10</v>
      </c>
      <c r="J19" s="8">
        <v>22</v>
      </c>
      <c r="K19" s="31">
        <v>242</v>
      </c>
      <c r="L19" s="20">
        <v>0</v>
      </c>
      <c r="M19" s="21">
        <f t="shared" si="0"/>
        <v>0</v>
      </c>
      <c r="N19" s="24">
        <f t="shared" si="2"/>
        <v>11</v>
      </c>
    </row>
    <row r="20" spans="1:14" s="5" customFormat="1" ht="21" customHeight="1">
      <c r="A20" s="32" t="s">
        <v>69</v>
      </c>
      <c r="B20" s="33"/>
      <c r="C20" s="26" t="s">
        <v>13</v>
      </c>
      <c r="D20" s="25">
        <v>14</v>
      </c>
      <c r="E20" s="25"/>
      <c r="F20" s="7">
        <v>0.15</v>
      </c>
      <c r="G20" s="8">
        <v>818.29</v>
      </c>
      <c r="H20" s="8">
        <v>818.29</v>
      </c>
      <c r="I20" s="10">
        <v>18</v>
      </c>
      <c r="J20" s="8">
        <v>147.29</v>
      </c>
      <c r="K20" s="31">
        <v>965.58</v>
      </c>
      <c r="L20" s="20">
        <v>0</v>
      </c>
      <c r="M20" s="21">
        <f t="shared" si="0"/>
        <v>0</v>
      </c>
      <c r="N20" s="24">
        <f>K20/14</f>
        <v>68.97</v>
      </c>
    </row>
    <row r="21" spans="1:14" s="5" customFormat="1" ht="21" customHeight="1">
      <c r="A21" s="32" t="s">
        <v>70</v>
      </c>
      <c r="B21" s="33"/>
      <c r="C21" s="26" t="s">
        <v>13</v>
      </c>
      <c r="D21" s="25">
        <v>14</v>
      </c>
      <c r="E21" s="25"/>
      <c r="F21" s="7">
        <v>0.15</v>
      </c>
      <c r="G21" s="8">
        <v>549.08000000000004</v>
      </c>
      <c r="H21" s="8">
        <v>549.08000000000004</v>
      </c>
      <c r="I21" s="10">
        <v>18</v>
      </c>
      <c r="J21" s="8">
        <v>98.83</v>
      </c>
      <c r="K21" s="31">
        <v>647.91</v>
      </c>
      <c r="L21" s="20">
        <v>0</v>
      </c>
      <c r="M21" s="21">
        <f>K21*L21</f>
        <v>0</v>
      </c>
      <c r="N21" s="24">
        <f>K21/14</f>
        <v>46.279285714285713</v>
      </c>
    </row>
    <row r="22" spans="1:14" s="5" customFormat="1" ht="21" customHeight="1">
      <c r="A22" s="32" t="s">
        <v>71</v>
      </c>
      <c r="B22" s="33"/>
      <c r="C22" s="26" t="s">
        <v>13</v>
      </c>
      <c r="D22" s="25">
        <v>14</v>
      </c>
      <c r="E22" s="25"/>
      <c r="F22" s="7">
        <v>0.15</v>
      </c>
      <c r="G22" s="8">
        <v>696.44</v>
      </c>
      <c r="H22" s="8">
        <v>696.44</v>
      </c>
      <c r="I22" s="10">
        <v>18</v>
      </c>
      <c r="J22" s="8">
        <v>125.36</v>
      </c>
      <c r="K22" s="31">
        <v>821.8</v>
      </c>
      <c r="L22" s="20">
        <v>0</v>
      </c>
      <c r="M22" s="21">
        <f>K22*L22</f>
        <v>0</v>
      </c>
      <c r="N22" s="24">
        <f>K22/14</f>
        <v>58.699999999999996</v>
      </c>
    </row>
    <row r="23" spans="1:14" s="5" customFormat="1" ht="21" customHeight="1">
      <c r="A23" s="32" t="s">
        <v>72</v>
      </c>
      <c r="B23" s="33"/>
      <c r="C23" s="26" t="s">
        <v>13</v>
      </c>
      <c r="D23" s="25">
        <v>14</v>
      </c>
      <c r="E23" s="25"/>
      <c r="F23" s="7">
        <v>0.15</v>
      </c>
      <c r="G23" s="8">
        <v>818.29</v>
      </c>
      <c r="H23" s="8">
        <v>818.29</v>
      </c>
      <c r="I23" s="10">
        <v>18</v>
      </c>
      <c r="J23" s="8">
        <v>147.29</v>
      </c>
      <c r="K23" s="31">
        <v>965.58</v>
      </c>
      <c r="L23" s="20">
        <v>0</v>
      </c>
      <c r="M23" s="21">
        <f>K23*L23</f>
        <v>0</v>
      </c>
      <c r="N23" s="24">
        <f>K23/14</f>
        <v>68.97</v>
      </c>
    </row>
    <row r="24" spans="1:14" s="5" customFormat="1" ht="21" customHeight="1">
      <c r="A24" s="34" t="s">
        <v>27</v>
      </c>
      <c r="B24" s="35"/>
      <c r="C24" s="26" t="s">
        <v>13</v>
      </c>
      <c r="D24" s="25">
        <v>12</v>
      </c>
      <c r="E24" s="25"/>
      <c r="F24" s="7">
        <v>0.3</v>
      </c>
      <c r="G24" s="8">
        <v>629.41</v>
      </c>
      <c r="H24" s="9">
        <v>629.41</v>
      </c>
      <c r="I24" s="10">
        <v>10</v>
      </c>
      <c r="J24" s="8">
        <v>62.94</v>
      </c>
      <c r="K24" s="31">
        <v>692.35</v>
      </c>
      <c r="L24" s="20">
        <v>0</v>
      </c>
      <c r="M24" s="21">
        <f t="shared" si="0"/>
        <v>0</v>
      </c>
      <c r="N24" s="24">
        <f t="shared" ref="N24:N46" si="3">K24/12</f>
        <v>57.695833333333333</v>
      </c>
    </row>
    <row r="25" spans="1:14" s="5" customFormat="1" ht="21" customHeight="1">
      <c r="A25" s="34" t="s">
        <v>28</v>
      </c>
      <c r="B25" s="35"/>
      <c r="C25" s="6" t="s">
        <v>13</v>
      </c>
      <c r="D25" s="25">
        <v>12</v>
      </c>
      <c r="E25" s="25"/>
      <c r="F25" s="7">
        <v>0.3</v>
      </c>
      <c r="G25" s="8">
        <v>629.41</v>
      </c>
      <c r="H25" s="9">
        <v>629.41</v>
      </c>
      <c r="I25" s="10">
        <v>10</v>
      </c>
      <c r="J25" s="8">
        <v>62.94</v>
      </c>
      <c r="K25" s="31">
        <v>692.35</v>
      </c>
      <c r="L25" s="20">
        <v>0</v>
      </c>
      <c r="M25" s="21">
        <f t="shared" si="0"/>
        <v>0</v>
      </c>
      <c r="N25" s="24">
        <f t="shared" si="3"/>
        <v>57.695833333333333</v>
      </c>
    </row>
    <row r="26" spans="1:14" s="5" customFormat="1" ht="21" customHeight="1">
      <c r="A26" s="34" t="s">
        <v>29</v>
      </c>
      <c r="B26" s="35"/>
      <c r="C26" s="6" t="s">
        <v>13</v>
      </c>
      <c r="D26" s="25">
        <v>12</v>
      </c>
      <c r="E26" s="25"/>
      <c r="F26" s="7">
        <v>0.3</v>
      </c>
      <c r="G26" s="8">
        <v>556.82000000000005</v>
      </c>
      <c r="H26" s="9">
        <v>556.82000000000005</v>
      </c>
      <c r="I26" s="10">
        <v>10</v>
      </c>
      <c r="J26" s="8">
        <v>55.68</v>
      </c>
      <c r="K26" s="31">
        <v>612.5</v>
      </c>
      <c r="L26" s="20">
        <v>0</v>
      </c>
      <c r="M26" s="21">
        <f t="shared" si="0"/>
        <v>0</v>
      </c>
      <c r="N26" s="24">
        <f t="shared" si="3"/>
        <v>51.041666666666664</v>
      </c>
    </row>
    <row r="27" spans="1:14" s="5" customFormat="1" ht="21" customHeight="1">
      <c r="A27" s="34" t="s">
        <v>30</v>
      </c>
      <c r="B27" s="35"/>
      <c r="C27" s="6" t="s">
        <v>13</v>
      </c>
      <c r="D27" s="25">
        <v>12</v>
      </c>
      <c r="E27" s="25"/>
      <c r="F27" s="7">
        <v>0.3</v>
      </c>
      <c r="G27" s="8">
        <v>556.82000000000005</v>
      </c>
      <c r="H27" s="9">
        <v>556.82000000000005</v>
      </c>
      <c r="I27" s="10">
        <v>10</v>
      </c>
      <c r="J27" s="8">
        <v>55.68</v>
      </c>
      <c r="K27" s="31">
        <v>612.5</v>
      </c>
      <c r="L27" s="20">
        <v>0</v>
      </c>
      <c r="M27" s="21">
        <f t="shared" si="0"/>
        <v>0</v>
      </c>
      <c r="N27" s="24">
        <f t="shared" si="3"/>
        <v>51.041666666666664</v>
      </c>
    </row>
    <row r="28" spans="1:14" s="5" customFormat="1" ht="21" customHeight="1">
      <c r="A28" s="34" t="s">
        <v>31</v>
      </c>
      <c r="B28" s="35"/>
      <c r="C28" s="6" t="s">
        <v>13</v>
      </c>
      <c r="D28" s="25">
        <v>12</v>
      </c>
      <c r="E28" s="25"/>
      <c r="F28" s="7">
        <v>0.3</v>
      </c>
      <c r="G28" s="8">
        <v>556.82000000000005</v>
      </c>
      <c r="H28" s="9">
        <v>556.82000000000005</v>
      </c>
      <c r="I28" s="10">
        <v>10</v>
      </c>
      <c r="J28" s="8">
        <v>55.68</v>
      </c>
      <c r="K28" s="31">
        <v>612.5</v>
      </c>
      <c r="L28" s="20">
        <v>0</v>
      </c>
      <c r="M28" s="21">
        <f t="shared" si="0"/>
        <v>0</v>
      </c>
      <c r="N28" s="24">
        <f t="shared" si="3"/>
        <v>51.041666666666664</v>
      </c>
    </row>
    <row r="29" spans="1:14" s="5" customFormat="1" ht="21" customHeight="1">
      <c r="A29" s="34" t="s">
        <v>32</v>
      </c>
      <c r="B29" s="35"/>
      <c r="C29" s="6" t="s">
        <v>13</v>
      </c>
      <c r="D29" s="25">
        <v>12</v>
      </c>
      <c r="E29" s="25"/>
      <c r="F29" s="7">
        <v>0.3</v>
      </c>
      <c r="G29" s="8">
        <v>555.63</v>
      </c>
      <c r="H29" s="9">
        <v>555.63</v>
      </c>
      <c r="I29" s="10">
        <v>10</v>
      </c>
      <c r="J29" s="8">
        <v>55.56</v>
      </c>
      <c r="K29" s="31">
        <v>611.19000000000005</v>
      </c>
      <c r="L29" s="20">
        <v>0</v>
      </c>
      <c r="M29" s="21">
        <f t="shared" si="0"/>
        <v>0</v>
      </c>
      <c r="N29" s="24">
        <f t="shared" si="3"/>
        <v>50.932500000000005</v>
      </c>
    </row>
    <row r="30" spans="1:14" s="5" customFormat="1" ht="21" customHeight="1">
      <c r="A30" s="34" t="s">
        <v>33</v>
      </c>
      <c r="B30" s="35"/>
      <c r="C30" s="6" t="s">
        <v>13</v>
      </c>
      <c r="D30" s="25">
        <v>12</v>
      </c>
      <c r="E30" s="25"/>
      <c r="F30" s="7">
        <v>0.3</v>
      </c>
      <c r="G30" s="8">
        <v>555.63</v>
      </c>
      <c r="H30" s="9">
        <v>555.63</v>
      </c>
      <c r="I30" s="10">
        <v>10</v>
      </c>
      <c r="J30" s="8">
        <v>55.56</v>
      </c>
      <c r="K30" s="31">
        <v>611.19000000000005</v>
      </c>
      <c r="L30" s="20">
        <v>0</v>
      </c>
      <c r="M30" s="21">
        <f t="shared" si="0"/>
        <v>0</v>
      </c>
      <c r="N30" s="24">
        <f t="shared" si="3"/>
        <v>50.932500000000005</v>
      </c>
    </row>
    <row r="31" spans="1:14" s="5" customFormat="1" ht="21" customHeight="1">
      <c r="A31" s="34" t="s">
        <v>34</v>
      </c>
      <c r="B31" s="35"/>
      <c r="C31" s="6" t="s">
        <v>13</v>
      </c>
      <c r="D31" s="25">
        <v>12</v>
      </c>
      <c r="E31" s="25"/>
      <c r="F31" s="7">
        <v>0.3</v>
      </c>
      <c r="G31" s="8">
        <v>555.63</v>
      </c>
      <c r="H31" s="9">
        <v>555.63</v>
      </c>
      <c r="I31" s="10">
        <v>10</v>
      </c>
      <c r="J31" s="8">
        <v>55.56</v>
      </c>
      <c r="K31" s="31">
        <v>611.19000000000005</v>
      </c>
      <c r="L31" s="20">
        <v>0</v>
      </c>
      <c r="M31" s="21">
        <f t="shared" si="0"/>
        <v>0</v>
      </c>
      <c r="N31" s="24">
        <f t="shared" si="3"/>
        <v>50.932500000000005</v>
      </c>
    </row>
    <row r="32" spans="1:14" s="5" customFormat="1" ht="21" customHeight="1">
      <c r="A32" s="34" t="s">
        <v>35</v>
      </c>
      <c r="B32" s="35"/>
      <c r="C32" s="6" t="s">
        <v>13</v>
      </c>
      <c r="D32" s="25">
        <v>12</v>
      </c>
      <c r="E32" s="25"/>
      <c r="F32" s="7">
        <v>0.3</v>
      </c>
      <c r="G32" s="8">
        <v>221.31</v>
      </c>
      <c r="H32" s="9">
        <v>221.31</v>
      </c>
      <c r="I32" s="10">
        <v>10</v>
      </c>
      <c r="J32" s="8">
        <v>22.13</v>
      </c>
      <c r="K32" s="31">
        <v>243.44</v>
      </c>
      <c r="L32" s="20">
        <v>0</v>
      </c>
      <c r="M32" s="21">
        <f t="shared" si="0"/>
        <v>0</v>
      </c>
      <c r="N32" s="24">
        <f t="shared" si="3"/>
        <v>20.286666666666665</v>
      </c>
    </row>
    <row r="33" spans="1:14" s="5" customFormat="1" ht="21" customHeight="1">
      <c r="A33" s="34" t="s">
        <v>36</v>
      </c>
      <c r="B33" s="35"/>
      <c r="C33" s="6" t="s">
        <v>13</v>
      </c>
      <c r="D33" s="25">
        <v>12</v>
      </c>
      <c r="E33" s="25"/>
      <c r="F33" s="7">
        <v>0.3</v>
      </c>
      <c r="G33" s="8">
        <v>221.31</v>
      </c>
      <c r="H33" s="9">
        <v>221.31</v>
      </c>
      <c r="I33" s="10">
        <v>10</v>
      </c>
      <c r="J33" s="8">
        <v>22.13</v>
      </c>
      <c r="K33" s="31">
        <v>243.44</v>
      </c>
      <c r="L33" s="20">
        <v>0</v>
      </c>
      <c r="M33" s="21">
        <f t="shared" si="0"/>
        <v>0</v>
      </c>
      <c r="N33" s="24">
        <f t="shared" si="3"/>
        <v>20.286666666666665</v>
      </c>
    </row>
    <row r="34" spans="1:14" s="5" customFormat="1" ht="21" customHeight="1">
      <c r="A34" s="34" t="s">
        <v>37</v>
      </c>
      <c r="B34" s="35"/>
      <c r="C34" s="6" t="s">
        <v>13</v>
      </c>
      <c r="D34" s="25">
        <v>12</v>
      </c>
      <c r="E34" s="25"/>
      <c r="F34" s="7">
        <v>0.3</v>
      </c>
      <c r="G34" s="8">
        <v>221.31</v>
      </c>
      <c r="H34" s="9">
        <v>221.31</v>
      </c>
      <c r="I34" s="10">
        <v>10</v>
      </c>
      <c r="J34" s="8">
        <v>22.13</v>
      </c>
      <c r="K34" s="31">
        <v>243.44</v>
      </c>
      <c r="L34" s="20">
        <v>0</v>
      </c>
      <c r="M34" s="21">
        <f t="shared" si="0"/>
        <v>0</v>
      </c>
      <c r="N34" s="24">
        <f t="shared" si="3"/>
        <v>20.286666666666665</v>
      </c>
    </row>
    <row r="35" spans="1:14" s="5" customFormat="1" ht="21" customHeight="1">
      <c r="A35" s="34" t="s">
        <v>38</v>
      </c>
      <c r="B35" s="35"/>
      <c r="C35" s="6" t="s">
        <v>13</v>
      </c>
      <c r="D35" s="25">
        <v>12</v>
      </c>
      <c r="E35" s="25"/>
      <c r="F35" s="7">
        <v>0.3</v>
      </c>
      <c r="G35" s="8">
        <v>265.83</v>
      </c>
      <c r="H35" s="9">
        <v>265.83</v>
      </c>
      <c r="I35" s="10">
        <v>10</v>
      </c>
      <c r="J35" s="8">
        <v>26.58</v>
      </c>
      <c r="K35" s="31">
        <v>292.41000000000003</v>
      </c>
      <c r="L35" s="20">
        <v>0</v>
      </c>
      <c r="M35" s="21">
        <f t="shared" si="0"/>
        <v>0</v>
      </c>
      <c r="N35" s="24">
        <f t="shared" si="3"/>
        <v>24.367500000000003</v>
      </c>
    </row>
    <row r="36" spans="1:14" s="5" customFormat="1" ht="21" customHeight="1">
      <c r="A36" s="34" t="s">
        <v>39</v>
      </c>
      <c r="B36" s="35"/>
      <c r="C36" s="6" t="s">
        <v>13</v>
      </c>
      <c r="D36" s="25">
        <v>12</v>
      </c>
      <c r="E36" s="25"/>
      <c r="F36" s="7">
        <v>0.3</v>
      </c>
      <c r="G36" s="8">
        <v>265.83</v>
      </c>
      <c r="H36" s="9">
        <v>265.83</v>
      </c>
      <c r="I36" s="10">
        <v>10</v>
      </c>
      <c r="J36" s="8">
        <v>26.58</v>
      </c>
      <c r="K36" s="31">
        <v>292.41000000000003</v>
      </c>
      <c r="L36" s="20">
        <v>0</v>
      </c>
      <c r="M36" s="21">
        <f t="shared" si="0"/>
        <v>0</v>
      </c>
      <c r="N36" s="24">
        <f t="shared" si="3"/>
        <v>24.367500000000003</v>
      </c>
    </row>
    <row r="37" spans="1:14" s="5" customFormat="1" ht="21" customHeight="1">
      <c r="A37" s="34" t="s">
        <v>40</v>
      </c>
      <c r="B37" s="35"/>
      <c r="C37" s="6" t="s">
        <v>13</v>
      </c>
      <c r="D37" s="25">
        <v>12</v>
      </c>
      <c r="E37" s="25"/>
      <c r="F37" s="7">
        <v>0.3</v>
      </c>
      <c r="G37" s="8">
        <v>265.83</v>
      </c>
      <c r="H37" s="9">
        <v>265.83</v>
      </c>
      <c r="I37" s="10">
        <v>10</v>
      </c>
      <c r="J37" s="8">
        <v>26.58</v>
      </c>
      <c r="K37" s="31">
        <v>292.41000000000003</v>
      </c>
      <c r="L37" s="20">
        <v>0</v>
      </c>
      <c r="M37" s="21">
        <f t="shared" si="0"/>
        <v>0</v>
      </c>
      <c r="N37" s="24">
        <f t="shared" si="3"/>
        <v>24.367500000000003</v>
      </c>
    </row>
    <row r="38" spans="1:14" s="5" customFormat="1" ht="21" customHeight="1">
      <c r="A38" s="34" t="s">
        <v>41</v>
      </c>
      <c r="B38" s="35"/>
      <c r="C38" s="6" t="s">
        <v>13</v>
      </c>
      <c r="D38" s="25">
        <v>12</v>
      </c>
      <c r="E38" s="25"/>
      <c r="F38" s="7">
        <v>0.3</v>
      </c>
      <c r="G38" s="8">
        <v>414</v>
      </c>
      <c r="H38" s="9">
        <v>414</v>
      </c>
      <c r="I38" s="10">
        <v>10</v>
      </c>
      <c r="J38" s="8">
        <v>41.4</v>
      </c>
      <c r="K38" s="31">
        <v>455.4</v>
      </c>
      <c r="L38" s="20">
        <v>0</v>
      </c>
      <c r="M38" s="21">
        <f t="shared" si="0"/>
        <v>0</v>
      </c>
      <c r="N38" s="24">
        <f t="shared" si="3"/>
        <v>37.949999999999996</v>
      </c>
    </row>
    <row r="39" spans="1:14" s="5" customFormat="1" ht="21" customHeight="1">
      <c r="A39" s="34" t="s">
        <v>42</v>
      </c>
      <c r="B39" s="35"/>
      <c r="C39" s="6" t="s">
        <v>13</v>
      </c>
      <c r="D39" s="25">
        <v>12</v>
      </c>
      <c r="E39" s="25"/>
      <c r="F39" s="7">
        <v>0.3</v>
      </c>
      <c r="G39" s="8">
        <v>414</v>
      </c>
      <c r="H39" s="9">
        <v>414</v>
      </c>
      <c r="I39" s="10">
        <v>10</v>
      </c>
      <c r="J39" s="8">
        <v>41.4</v>
      </c>
      <c r="K39" s="31">
        <v>455.4</v>
      </c>
      <c r="L39" s="20">
        <v>0</v>
      </c>
      <c r="M39" s="21">
        <f t="shared" si="0"/>
        <v>0</v>
      </c>
      <c r="N39" s="24">
        <f t="shared" si="3"/>
        <v>37.949999999999996</v>
      </c>
    </row>
    <row r="40" spans="1:14" s="5" customFormat="1" ht="21" customHeight="1">
      <c r="A40" s="34" t="s">
        <v>43</v>
      </c>
      <c r="B40" s="35"/>
      <c r="C40" s="6" t="s">
        <v>13</v>
      </c>
      <c r="D40" s="25">
        <v>12</v>
      </c>
      <c r="E40" s="25"/>
      <c r="F40" s="7">
        <v>0.3</v>
      </c>
      <c r="G40" s="8">
        <v>206.75</v>
      </c>
      <c r="H40" s="9">
        <v>206.75</v>
      </c>
      <c r="I40" s="10">
        <v>10</v>
      </c>
      <c r="J40" s="8">
        <v>20.68</v>
      </c>
      <c r="K40" s="31">
        <v>227.43</v>
      </c>
      <c r="L40" s="20">
        <v>0</v>
      </c>
      <c r="M40" s="21">
        <f t="shared" si="0"/>
        <v>0</v>
      </c>
      <c r="N40" s="24">
        <f t="shared" si="3"/>
        <v>18.952500000000001</v>
      </c>
    </row>
    <row r="41" spans="1:14" s="5" customFormat="1" ht="21" customHeight="1">
      <c r="A41" s="34" t="s">
        <v>44</v>
      </c>
      <c r="B41" s="35"/>
      <c r="C41" s="6" t="s">
        <v>13</v>
      </c>
      <c r="D41" s="25">
        <v>12</v>
      </c>
      <c r="E41" s="25"/>
      <c r="F41" s="7">
        <v>0.3</v>
      </c>
      <c r="G41" s="8">
        <v>206.75</v>
      </c>
      <c r="H41" s="9">
        <v>206.75</v>
      </c>
      <c r="I41" s="10">
        <v>10</v>
      </c>
      <c r="J41" s="8">
        <v>20.68</v>
      </c>
      <c r="K41" s="31">
        <v>227.43</v>
      </c>
      <c r="L41" s="20">
        <v>0</v>
      </c>
      <c r="M41" s="21">
        <f t="shared" si="0"/>
        <v>0</v>
      </c>
      <c r="N41" s="24">
        <f t="shared" si="3"/>
        <v>18.952500000000001</v>
      </c>
    </row>
    <row r="42" spans="1:14" s="5" customFormat="1" ht="21" customHeight="1">
      <c r="A42" s="34" t="s">
        <v>45</v>
      </c>
      <c r="B42" s="35"/>
      <c r="C42" s="6" t="s">
        <v>13</v>
      </c>
      <c r="D42" s="25">
        <v>12</v>
      </c>
      <c r="E42" s="25"/>
      <c r="F42" s="7">
        <v>0.3</v>
      </c>
      <c r="G42" s="8">
        <v>206.75</v>
      </c>
      <c r="H42" s="9">
        <v>206.75</v>
      </c>
      <c r="I42" s="10">
        <v>10</v>
      </c>
      <c r="J42" s="8">
        <v>20.68</v>
      </c>
      <c r="K42" s="31">
        <v>227.43</v>
      </c>
      <c r="L42" s="20">
        <v>0</v>
      </c>
      <c r="M42" s="21">
        <f t="shared" si="0"/>
        <v>0</v>
      </c>
      <c r="N42" s="24">
        <f t="shared" si="3"/>
        <v>18.952500000000001</v>
      </c>
    </row>
    <row r="43" spans="1:14" s="5" customFormat="1" ht="21" customHeight="1">
      <c r="A43" s="34" t="s">
        <v>46</v>
      </c>
      <c r="B43" s="35"/>
      <c r="C43" s="6" t="s">
        <v>13</v>
      </c>
      <c r="D43" s="25">
        <v>12</v>
      </c>
      <c r="E43" s="25"/>
      <c r="F43" s="7">
        <v>0.3</v>
      </c>
      <c r="G43" s="8">
        <v>206.75</v>
      </c>
      <c r="H43" s="9">
        <v>206.75</v>
      </c>
      <c r="I43" s="10">
        <v>10</v>
      </c>
      <c r="J43" s="8">
        <v>20.68</v>
      </c>
      <c r="K43" s="31">
        <v>227.43</v>
      </c>
      <c r="L43" s="20">
        <v>0</v>
      </c>
      <c r="M43" s="21">
        <f t="shared" si="0"/>
        <v>0</v>
      </c>
      <c r="N43" s="24">
        <f t="shared" si="3"/>
        <v>18.952500000000001</v>
      </c>
    </row>
    <row r="44" spans="1:14" s="5" customFormat="1" ht="21" customHeight="1">
      <c r="A44" s="34" t="s">
        <v>47</v>
      </c>
      <c r="B44" s="35"/>
      <c r="C44" s="6" t="s">
        <v>13</v>
      </c>
      <c r="D44" s="25">
        <v>12</v>
      </c>
      <c r="E44" s="25"/>
      <c r="F44" s="7">
        <v>0.3</v>
      </c>
      <c r="G44" s="8">
        <v>283.38</v>
      </c>
      <c r="H44" s="9">
        <v>283.38</v>
      </c>
      <c r="I44" s="10">
        <v>10</v>
      </c>
      <c r="J44" s="8">
        <v>28.34</v>
      </c>
      <c r="K44" s="31">
        <v>311.72000000000003</v>
      </c>
      <c r="L44" s="20">
        <v>0</v>
      </c>
      <c r="M44" s="21">
        <f t="shared" si="0"/>
        <v>0</v>
      </c>
      <c r="N44" s="24">
        <f t="shared" si="3"/>
        <v>25.97666666666667</v>
      </c>
    </row>
    <row r="45" spans="1:14" s="5" customFormat="1" ht="21" customHeight="1">
      <c r="A45" s="34" t="s">
        <v>48</v>
      </c>
      <c r="B45" s="35"/>
      <c r="C45" s="6" t="s">
        <v>13</v>
      </c>
      <c r="D45" s="25">
        <v>12</v>
      </c>
      <c r="E45" s="25"/>
      <c r="F45" s="7">
        <v>0.3</v>
      </c>
      <c r="G45" s="8">
        <v>283.38</v>
      </c>
      <c r="H45" s="9">
        <v>283.38</v>
      </c>
      <c r="I45" s="10">
        <v>10</v>
      </c>
      <c r="J45" s="8">
        <v>28.34</v>
      </c>
      <c r="K45" s="31">
        <v>311.72000000000003</v>
      </c>
      <c r="L45" s="20">
        <v>0</v>
      </c>
      <c r="M45" s="21">
        <f t="shared" si="0"/>
        <v>0</v>
      </c>
      <c r="N45" s="24">
        <f t="shared" si="3"/>
        <v>25.97666666666667</v>
      </c>
    </row>
    <row r="46" spans="1:14" s="5" customFormat="1" ht="21" customHeight="1">
      <c r="A46" s="34" t="s">
        <v>49</v>
      </c>
      <c r="B46" s="35"/>
      <c r="C46" s="6" t="s">
        <v>13</v>
      </c>
      <c r="D46" s="25">
        <v>12</v>
      </c>
      <c r="E46" s="25"/>
      <c r="F46" s="7">
        <v>0.3</v>
      </c>
      <c r="G46" s="8">
        <v>283.38</v>
      </c>
      <c r="H46" s="9">
        <v>283.38</v>
      </c>
      <c r="I46" s="10">
        <v>10</v>
      </c>
      <c r="J46" s="8">
        <v>28.34</v>
      </c>
      <c r="K46" s="31">
        <v>311.72000000000003</v>
      </c>
      <c r="L46" s="20">
        <v>0</v>
      </c>
      <c r="M46" s="21">
        <f t="shared" si="0"/>
        <v>0</v>
      </c>
      <c r="N46" s="24">
        <f t="shared" si="3"/>
        <v>25.97666666666667</v>
      </c>
    </row>
    <row r="47" spans="1:14" s="5" customFormat="1" ht="21" customHeight="1">
      <c r="A47" s="34" t="s">
        <v>50</v>
      </c>
      <c r="B47" s="35"/>
      <c r="C47" s="6" t="s">
        <v>13</v>
      </c>
      <c r="D47" s="25">
        <v>15</v>
      </c>
      <c r="E47" s="25"/>
      <c r="F47" s="7">
        <v>0.15</v>
      </c>
      <c r="G47" s="8">
        <v>716.5</v>
      </c>
      <c r="H47" s="9">
        <v>716.5</v>
      </c>
      <c r="I47" s="10">
        <v>18</v>
      </c>
      <c r="J47" s="8">
        <v>128.97</v>
      </c>
      <c r="K47" s="31">
        <v>845.47</v>
      </c>
      <c r="L47" s="20">
        <v>0</v>
      </c>
      <c r="M47" s="21">
        <f t="shared" si="0"/>
        <v>0</v>
      </c>
      <c r="N47" s="24">
        <f t="shared" ref="N47:N52" si="4">K47/15</f>
        <v>56.364666666666672</v>
      </c>
    </row>
    <row r="48" spans="1:14" s="5" customFormat="1" ht="21" customHeight="1">
      <c r="A48" s="34" t="s">
        <v>51</v>
      </c>
      <c r="B48" s="35"/>
      <c r="C48" s="6" t="s">
        <v>13</v>
      </c>
      <c r="D48" s="25">
        <v>15</v>
      </c>
      <c r="E48" s="25"/>
      <c r="F48" s="7">
        <v>0.02</v>
      </c>
      <c r="G48" s="8">
        <v>290.42</v>
      </c>
      <c r="H48" s="9">
        <v>290.42</v>
      </c>
      <c r="I48" s="10">
        <v>18</v>
      </c>
      <c r="J48" s="8">
        <v>52.28</v>
      </c>
      <c r="K48" s="31">
        <v>342.7</v>
      </c>
      <c r="L48" s="20">
        <v>0</v>
      </c>
      <c r="M48" s="21">
        <f t="shared" si="0"/>
        <v>0</v>
      </c>
      <c r="N48" s="24">
        <f t="shared" si="4"/>
        <v>22.846666666666668</v>
      </c>
    </row>
    <row r="49" spans="1:14" s="5" customFormat="1" ht="21" customHeight="1">
      <c r="A49" s="34" t="s">
        <v>52</v>
      </c>
      <c r="B49" s="35"/>
      <c r="C49" s="6" t="s">
        <v>13</v>
      </c>
      <c r="D49" s="25">
        <v>15</v>
      </c>
      <c r="E49" s="25"/>
      <c r="F49" s="7">
        <v>0.02</v>
      </c>
      <c r="G49" s="8">
        <v>290.42</v>
      </c>
      <c r="H49" s="9">
        <v>290.42</v>
      </c>
      <c r="I49" s="10">
        <v>18</v>
      </c>
      <c r="J49" s="8">
        <v>52.28</v>
      </c>
      <c r="K49" s="31">
        <v>342.7</v>
      </c>
      <c r="L49" s="20">
        <v>0</v>
      </c>
      <c r="M49" s="21">
        <f t="shared" si="0"/>
        <v>0</v>
      </c>
      <c r="N49" s="24">
        <f t="shared" si="4"/>
        <v>22.846666666666668</v>
      </c>
    </row>
    <row r="50" spans="1:14" s="5" customFormat="1" ht="21" customHeight="1">
      <c r="A50" s="34" t="s">
        <v>53</v>
      </c>
      <c r="B50" s="35"/>
      <c r="C50" s="6" t="s">
        <v>13</v>
      </c>
      <c r="D50" s="25">
        <v>15</v>
      </c>
      <c r="E50" s="25"/>
      <c r="F50" s="7">
        <v>0.2</v>
      </c>
      <c r="G50" s="8">
        <v>994.19</v>
      </c>
      <c r="H50" s="9">
        <v>994.19</v>
      </c>
      <c r="I50" s="10">
        <v>18</v>
      </c>
      <c r="J50" s="8">
        <v>178.95</v>
      </c>
      <c r="K50" s="31">
        <v>1173.1400000000001</v>
      </c>
      <c r="L50" s="20">
        <v>0</v>
      </c>
      <c r="M50" s="21">
        <f t="shared" si="0"/>
        <v>0</v>
      </c>
      <c r="N50" s="24">
        <f t="shared" si="4"/>
        <v>78.209333333333333</v>
      </c>
    </row>
    <row r="51" spans="1:14" s="5" customFormat="1" ht="21" customHeight="1">
      <c r="A51" s="34" t="s">
        <v>54</v>
      </c>
      <c r="B51" s="35"/>
      <c r="C51" s="6" t="s">
        <v>13</v>
      </c>
      <c r="D51" s="25">
        <v>15</v>
      </c>
      <c r="E51" s="25"/>
      <c r="F51" s="7">
        <v>0.2</v>
      </c>
      <c r="G51" s="8">
        <v>780.11</v>
      </c>
      <c r="H51" s="9">
        <v>780.11</v>
      </c>
      <c r="I51" s="10">
        <v>18</v>
      </c>
      <c r="J51" s="8">
        <v>140.41999999999999</v>
      </c>
      <c r="K51" s="31">
        <v>920.53</v>
      </c>
      <c r="L51" s="20">
        <v>0</v>
      </c>
      <c r="M51" s="21">
        <f t="shared" si="0"/>
        <v>0</v>
      </c>
      <c r="N51" s="24">
        <f t="shared" si="4"/>
        <v>61.368666666666662</v>
      </c>
    </row>
    <row r="52" spans="1:14" s="5" customFormat="1" ht="21" customHeight="1">
      <c r="A52" s="34" t="s">
        <v>55</v>
      </c>
      <c r="B52" s="35"/>
      <c r="C52" s="6" t="s">
        <v>13</v>
      </c>
      <c r="D52" s="25">
        <v>15</v>
      </c>
      <c r="E52" s="25"/>
      <c r="F52" s="7">
        <v>0.15</v>
      </c>
      <c r="G52" s="8">
        <v>765.58</v>
      </c>
      <c r="H52" s="9">
        <v>765.58</v>
      </c>
      <c r="I52" s="10">
        <v>18</v>
      </c>
      <c r="J52" s="8">
        <v>137.80000000000001</v>
      </c>
      <c r="K52" s="31">
        <v>903.38</v>
      </c>
      <c r="L52" s="20">
        <v>0</v>
      </c>
      <c r="M52" s="21">
        <f t="shared" si="0"/>
        <v>0</v>
      </c>
      <c r="N52" s="24">
        <f t="shared" si="4"/>
        <v>60.225333333333332</v>
      </c>
    </row>
    <row r="53" spans="1:14" s="5" customFormat="1" ht="21" customHeight="1">
      <c r="A53" s="34" t="s">
        <v>56</v>
      </c>
      <c r="B53" s="35"/>
      <c r="C53" s="6" t="s">
        <v>13</v>
      </c>
      <c r="D53" s="25">
        <v>8</v>
      </c>
      <c r="E53" s="25"/>
      <c r="F53" s="7">
        <v>0.7</v>
      </c>
      <c r="G53" s="8">
        <v>710.47</v>
      </c>
      <c r="H53" s="9">
        <v>710.47</v>
      </c>
      <c r="I53" s="10">
        <v>18</v>
      </c>
      <c r="J53" s="8">
        <v>127.88</v>
      </c>
      <c r="K53" s="31">
        <v>838.35</v>
      </c>
      <c r="L53" s="20">
        <v>0</v>
      </c>
      <c r="M53" s="21">
        <f t="shared" si="0"/>
        <v>0</v>
      </c>
      <c r="N53" s="24">
        <f>K53/8</f>
        <v>104.79375</v>
      </c>
    </row>
    <row r="54" spans="1:14" s="5" customFormat="1" ht="21" customHeight="1">
      <c r="A54" s="34" t="s">
        <v>57</v>
      </c>
      <c r="B54" s="35"/>
      <c r="C54" s="6" t="s">
        <v>13</v>
      </c>
      <c r="D54" s="25">
        <v>8</v>
      </c>
      <c r="E54" s="25"/>
      <c r="F54" s="7">
        <v>0.45</v>
      </c>
      <c r="G54" s="8">
        <v>619.20000000000005</v>
      </c>
      <c r="H54" s="9">
        <v>619.20000000000005</v>
      </c>
      <c r="I54" s="10">
        <v>18</v>
      </c>
      <c r="J54" s="8">
        <v>111.46</v>
      </c>
      <c r="K54" s="31">
        <v>730.66</v>
      </c>
      <c r="L54" s="20">
        <v>0</v>
      </c>
      <c r="M54" s="21">
        <f t="shared" si="0"/>
        <v>0</v>
      </c>
      <c r="N54" s="24">
        <f>K54/8</f>
        <v>91.332499999999996</v>
      </c>
    </row>
    <row r="55" spans="1:14" s="5" customFormat="1" ht="21" customHeight="1">
      <c r="A55" s="34" t="s">
        <v>58</v>
      </c>
      <c r="B55" s="35"/>
      <c r="C55" s="6" t="s">
        <v>13</v>
      </c>
      <c r="D55" s="25">
        <v>8</v>
      </c>
      <c r="E55" s="25"/>
      <c r="F55" s="7">
        <v>0.7</v>
      </c>
      <c r="G55" s="8">
        <v>710.47</v>
      </c>
      <c r="H55" s="9">
        <v>710.47</v>
      </c>
      <c r="I55" s="10">
        <v>18</v>
      </c>
      <c r="J55" s="8">
        <v>127.88</v>
      </c>
      <c r="K55" s="31">
        <v>838.35</v>
      </c>
      <c r="L55" s="20">
        <v>0</v>
      </c>
      <c r="M55" s="21">
        <f t="shared" si="0"/>
        <v>0</v>
      </c>
      <c r="N55" s="24">
        <f>K55/8</f>
        <v>104.79375</v>
      </c>
    </row>
    <row r="56" spans="1:14" s="5" customFormat="1" ht="21" customHeight="1">
      <c r="A56" s="34" t="s">
        <v>59</v>
      </c>
      <c r="B56" s="35"/>
      <c r="C56" s="6" t="s">
        <v>13</v>
      </c>
      <c r="D56" s="25">
        <v>8</v>
      </c>
      <c r="E56" s="25"/>
      <c r="F56" s="7">
        <v>0.7</v>
      </c>
      <c r="G56" s="8">
        <v>633.51</v>
      </c>
      <c r="H56" s="9">
        <v>633.51</v>
      </c>
      <c r="I56" s="10">
        <v>18</v>
      </c>
      <c r="J56" s="8">
        <v>114.03</v>
      </c>
      <c r="K56" s="31">
        <v>747.54</v>
      </c>
      <c r="L56" s="20">
        <v>0</v>
      </c>
      <c r="M56" s="21">
        <f t="shared" si="0"/>
        <v>0</v>
      </c>
      <c r="N56" s="24">
        <f>K56/8</f>
        <v>93.442499999999995</v>
      </c>
    </row>
    <row r="57" spans="1:14" s="5" customFormat="1" ht="21" customHeight="1">
      <c r="A57" s="34" t="s">
        <v>60</v>
      </c>
      <c r="B57" s="35"/>
      <c r="C57" s="6" t="s">
        <v>13</v>
      </c>
      <c r="D57" s="25">
        <v>8</v>
      </c>
      <c r="E57" s="25"/>
      <c r="F57" s="7">
        <v>0.7</v>
      </c>
      <c r="G57" s="8">
        <v>621.61</v>
      </c>
      <c r="H57" s="9">
        <v>621.61</v>
      </c>
      <c r="I57" s="10">
        <v>18</v>
      </c>
      <c r="J57" s="8">
        <v>111.89</v>
      </c>
      <c r="K57" s="31">
        <v>733.5</v>
      </c>
      <c r="L57" s="20">
        <v>0</v>
      </c>
      <c r="M57" s="21">
        <f t="shared" si="0"/>
        <v>0</v>
      </c>
      <c r="N57" s="24">
        <f>K57/8</f>
        <v>91.6875</v>
      </c>
    </row>
    <row r="58" spans="1:14" s="5" customFormat="1" ht="21" customHeight="1">
      <c r="A58" s="34" t="s">
        <v>61</v>
      </c>
      <c r="B58" s="35"/>
      <c r="C58" s="6" t="s">
        <v>13</v>
      </c>
      <c r="D58" s="25">
        <v>22</v>
      </c>
      <c r="E58" s="25"/>
      <c r="F58" s="7">
        <v>0.1</v>
      </c>
      <c r="G58" s="8">
        <v>2128.5</v>
      </c>
      <c r="H58" s="9">
        <v>2128.5</v>
      </c>
      <c r="I58" s="10">
        <v>18</v>
      </c>
      <c r="J58" s="8">
        <v>383.13</v>
      </c>
      <c r="K58" s="31">
        <v>2511.63</v>
      </c>
      <c r="L58" s="20">
        <v>0</v>
      </c>
      <c r="M58" s="21">
        <f t="shared" si="0"/>
        <v>0</v>
      </c>
      <c r="N58" s="24">
        <f>K58/22</f>
        <v>114.16500000000001</v>
      </c>
    </row>
    <row r="59" spans="1:14" s="5" customFormat="1" ht="21" customHeight="1">
      <c r="A59" s="34" t="s">
        <v>67</v>
      </c>
      <c r="B59" s="35"/>
      <c r="C59" s="6" t="s">
        <v>13</v>
      </c>
      <c r="D59" s="25">
        <v>8</v>
      </c>
      <c r="E59" s="25"/>
      <c r="F59" s="7">
        <v>0.55000000000000004</v>
      </c>
      <c r="G59" s="8">
        <v>314.88</v>
      </c>
      <c r="H59" s="9">
        <v>314.88</v>
      </c>
      <c r="I59" s="10">
        <v>18</v>
      </c>
      <c r="J59" s="8">
        <v>56.68</v>
      </c>
      <c r="K59" s="31">
        <v>371.56</v>
      </c>
      <c r="L59" s="20">
        <v>0</v>
      </c>
      <c r="M59" s="21">
        <f t="shared" si="0"/>
        <v>0</v>
      </c>
      <c r="N59" s="24">
        <f>K59/8</f>
        <v>46.445</v>
      </c>
    </row>
    <row r="60" spans="1:14" s="5" customFormat="1" ht="21" customHeight="1">
      <c r="A60" s="34" t="s">
        <v>62</v>
      </c>
      <c r="B60" s="35"/>
      <c r="C60" s="6" t="s">
        <v>13</v>
      </c>
      <c r="D60" s="25">
        <v>8</v>
      </c>
      <c r="E60" s="25"/>
      <c r="F60" s="7">
        <v>0.55000000000000004</v>
      </c>
      <c r="G60" s="8">
        <v>314.88</v>
      </c>
      <c r="H60" s="9">
        <v>314.88</v>
      </c>
      <c r="I60" s="10">
        <v>18</v>
      </c>
      <c r="J60" s="8">
        <v>56.68</v>
      </c>
      <c r="K60" s="31">
        <v>371.56</v>
      </c>
      <c r="L60" s="20">
        <v>0</v>
      </c>
      <c r="M60" s="21">
        <f t="shared" si="0"/>
        <v>0</v>
      </c>
      <c r="N60" s="24">
        <f>K60/8</f>
        <v>46.445</v>
      </c>
    </row>
    <row r="61" spans="1:14" s="5" customFormat="1" ht="21" customHeight="1">
      <c r="A61" s="34" t="s">
        <v>63</v>
      </c>
      <c r="B61" s="35"/>
      <c r="C61" s="6" t="s">
        <v>13</v>
      </c>
      <c r="D61" s="25">
        <v>8</v>
      </c>
      <c r="E61" s="25"/>
      <c r="F61" s="7">
        <v>0.55000000000000004</v>
      </c>
      <c r="G61" s="8">
        <v>380.48</v>
      </c>
      <c r="H61" s="9">
        <v>380.48</v>
      </c>
      <c r="I61" s="10">
        <v>18</v>
      </c>
      <c r="J61" s="8">
        <v>68.489999999999995</v>
      </c>
      <c r="K61" s="31">
        <v>448.97</v>
      </c>
      <c r="L61" s="20">
        <v>0</v>
      </c>
      <c r="M61" s="21">
        <f t="shared" si="0"/>
        <v>0</v>
      </c>
      <c r="N61" s="24">
        <f>K61/8</f>
        <v>56.121250000000003</v>
      </c>
    </row>
    <row r="62" spans="1:14" s="5" customFormat="1" ht="21" customHeight="1">
      <c r="A62" s="34" t="s">
        <v>64</v>
      </c>
      <c r="B62" s="35"/>
      <c r="C62" s="6" t="s">
        <v>13</v>
      </c>
      <c r="D62" s="25">
        <v>8</v>
      </c>
      <c r="E62" s="25"/>
      <c r="F62" s="7">
        <v>0.55000000000000004</v>
      </c>
      <c r="G62" s="8">
        <v>314.88</v>
      </c>
      <c r="H62" s="9">
        <v>314.88</v>
      </c>
      <c r="I62" s="10">
        <v>18</v>
      </c>
      <c r="J62" s="8">
        <v>56.68</v>
      </c>
      <c r="K62" s="31">
        <v>371.56</v>
      </c>
      <c r="L62" s="20">
        <v>0</v>
      </c>
      <c r="M62" s="21">
        <f t="shared" si="0"/>
        <v>0</v>
      </c>
      <c r="N62" s="24">
        <f>K62/8</f>
        <v>46.445</v>
      </c>
    </row>
    <row r="63" spans="1:14" s="5" customFormat="1" ht="21" customHeight="1">
      <c r="A63" s="34" t="s">
        <v>65</v>
      </c>
      <c r="B63" s="35"/>
      <c r="C63" s="6" t="s">
        <v>13</v>
      </c>
      <c r="D63" s="25">
        <v>8</v>
      </c>
      <c r="E63" s="25"/>
      <c r="F63" s="7">
        <v>0.55000000000000004</v>
      </c>
      <c r="G63" s="8">
        <v>380.48</v>
      </c>
      <c r="H63" s="9">
        <v>380.48</v>
      </c>
      <c r="I63" s="10">
        <v>18</v>
      </c>
      <c r="J63" s="8">
        <v>68.489999999999995</v>
      </c>
      <c r="K63" s="31">
        <v>448.97</v>
      </c>
      <c r="L63" s="20">
        <v>0</v>
      </c>
      <c r="M63" s="21">
        <f t="shared" si="0"/>
        <v>0</v>
      </c>
      <c r="N63" s="24">
        <f>K63/8</f>
        <v>56.121250000000003</v>
      </c>
    </row>
    <row r="64" spans="1:14" s="5" customFormat="1" ht="23.25" customHeight="1">
      <c r="A64" s="16" t="s">
        <v>66</v>
      </c>
      <c r="B64" s="16"/>
      <c r="C64" s="16"/>
      <c r="D64" s="16"/>
      <c r="E64" s="16"/>
      <c r="F64" s="16"/>
      <c r="G64" s="16"/>
      <c r="H64" s="16"/>
      <c r="I64" s="16"/>
      <c r="J64" s="16"/>
      <c r="K64" s="17"/>
      <c r="L64" s="22">
        <f>SUM(L3:L63)</f>
        <v>0</v>
      </c>
      <c r="M64" s="22">
        <f>SUM(M3:M63)</f>
        <v>0</v>
      </c>
    </row>
    <row r="69" spans="2:2">
      <c r="B69"/>
    </row>
  </sheetData>
  <mergeCells count="61">
    <mergeCell ref="A61:B61"/>
    <mergeCell ref="A62:B62"/>
    <mergeCell ref="A40:B40"/>
    <mergeCell ref="A41:B41"/>
    <mergeCell ref="A42:B42"/>
    <mergeCell ref="A45:B45"/>
    <mergeCell ref="A63:B63"/>
    <mergeCell ref="A56:B56"/>
    <mergeCell ref="A57:B57"/>
    <mergeCell ref="A58:B58"/>
    <mergeCell ref="A59:B59"/>
    <mergeCell ref="A60:B60"/>
    <mergeCell ref="A44:B44"/>
    <mergeCell ref="A49:B49"/>
    <mergeCell ref="A50:B50"/>
    <mergeCell ref="A51:B51"/>
    <mergeCell ref="A55:B55"/>
    <mergeCell ref="A53:B53"/>
    <mergeCell ref="A54:B54"/>
    <mergeCell ref="A47:B47"/>
    <mergeCell ref="A46:B46"/>
    <mergeCell ref="A35:B35"/>
    <mergeCell ref="A48:B48"/>
    <mergeCell ref="A52:B52"/>
    <mergeCell ref="A30:B30"/>
    <mergeCell ref="A31:B31"/>
    <mergeCell ref="A32:B32"/>
    <mergeCell ref="A39:B39"/>
    <mergeCell ref="A36:B36"/>
    <mergeCell ref="A38:B38"/>
    <mergeCell ref="A43:B43"/>
    <mergeCell ref="A11:B11"/>
    <mergeCell ref="A14:B14"/>
    <mergeCell ref="A12:B12"/>
    <mergeCell ref="A13:B13"/>
    <mergeCell ref="A37:B37"/>
    <mergeCell ref="A27:B27"/>
    <mergeCell ref="A28:B28"/>
    <mergeCell ref="A29:B29"/>
    <mergeCell ref="A33:B33"/>
    <mergeCell ref="A34:B34"/>
    <mergeCell ref="A26:B26"/>
    <mergeCell ref="A22:B22"/>
    <mergeCell ref="A15:B15"/>
    <mergeCell ref="A16:B16"/>
    <mergeCell ref="A17:B17"/>
    <mergeCell ref="A18:B18"/>
    <mergeCell ref="A25:B25"/>
    <mergeCell ref="A20:B20"/>
    <mergeCell ref="A23:B23"/>
    <mergeCell ref="A19:B19"/>
    <mergeCell ref="A21:B21"/>
    <mergeCell ref="A24:B24"/>
    <mergeCell ref="A8:B8"/>
    <mergeCell ref="A3:B3"/>
    <mergeCell ref="A4:B4"/>
    <mergeCell ref="A5:B5"/>
    <mergeCell ref="A6:B6"/>
    <mergeCell ref="A7:B7"/>
    <mergeCell ref="A9:B9"/>
    <mergeCell ref="A10:B10"/>
  </mergeCells>
  <phoneticPr fontId="0" type="noConversion"/>
  <hyperlinks>
    <hyperlink ref="S3" r:id="rId1"/>
  </hyperlinks>
  <pageMargins left="0.25" right="0.25" top="0.75" bottom="0.75" header="0.3" footer="0.3"/>
  <pageSetup paperSize="9" fitToWidth="0" fitToHeight="2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</dc:creator>
  <cp:lastModifiedBy>Григорий</cp:lastModifiedBy>
  <cp:lastPrinted>2014-12-11T15:07:00Z</cp:lastPrinted>
  <dcterms:created xsi:type="dcterms:W3CDTF">2014-09-26T07:04:42Z</dcterms:created>
  <dcterms:modified xsi:type="dcterms:W3CDTF">2015-06-26T10:26:15Z</dcterms:modified>
</cp:coreProperties>
</file>