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5480" windowHeight="11640"/>
  </bookViews>
  <sheets>
    <sheet name="прайс тм КНК" sheetId="1" r:id="rId1"/>
  </sheets>
  <calcPr calcId="124519" refMode="R1C1"/>
  <fileRecoveryPr repairLoad="1"/>
</workbook>
</file>

<file path=xl/calcChain.xml><?xml version="1.0" encoding="utf-8"?>
<calcChain xmlns="http://schemas.openxmlformats.org/spreadsheetml/2006/main">
  <c r="D600" i="1"/>
  <c r="H600"/>
  <c r="K600"/>
  <c r="I600"/>
  <c r="D176" l="1"/>
  <c r="K255" l="1"/>
  <c r="K256"/>
  <c r="K257"/>
  <c r="K258"/>
  <c r="K259"/>
  <c r="K260"/>
  <c r="K261"/>
  <c r="I255"/>
  <c r="I256"/>
  <c r="I257"/>
  <c r="I258"/>
  <c r="I259"/>
  <c r="I260"/>
  <c r="I261"/>
  <c r="H255"/>
  <c r="H256"/>
  <c r="H257"/>
  <c r="H258"/>
  <c r="H259"/>
  <c r="H260"/>
  <c r="H261"/>
  <c r="D255"/>
  <c r="D256"/>
  <c r="D257"/>
  <c r="D258"/>
  <c r="D259"/>
  <c r="D260"/>
  <c r="D261"/>
  <c r="F434" l="1"/>
  <c r="I524"/>
  <c r="I525"/>
  <c r="I526"/>
  <c r="I527"/>
  <c r="I523"/>
  <c r="F528"/>
  <c r="F450"/>
  <c r="D624" l="1"/>
  <c r="D625"/>
  <c r="D626"/>
  <c r="K230" l="1"/>
  <c r="K231"/>
  <c r="K232"/>
  <c r="K233"/>
  <c r="K234"/>
  <c r="K235"/>
  <c r="K424"/>
  <c r="K425"/>
  <c r="K426"/>
  <c r="K427"/>
  <c r="K437"/>
  <c r="K438"/>
  <c r="K439"/>
  <c r="K440"/>
  <c r="K441"/>
  <c r="K442"/>
  <c r="K443"/>
  <c r="K444"/>
  <c r="K445"/>
  <c r="K446"/>
  <c r="K447"/>
  <c r="K448"/>
  <c r="K449"/>
  <c r="K500"/>
  <c r="K501"/>
  <c r="K502"/>
  <c r="K503"/>
  <c r="K504"/>
  <c r="K505"/>
  <c r="K506"/>
  <c r="K507"/>
  <c r="K508"/>
  <c r="K509"/>
  <c r="K510"/>
  <c r="K511"/>
  <c r="K512"/>
  <c r="K513"/>
  <c r="K459"/>
  <c r="K460"/>
  <c r="K461"/>
  <c r="K462"/>
  <c r="K463"/>
  <c r="K464"/>
  <c r="K465"/>
  <c r="K466"/>
  <c r="K467"/>
  <c r="K468"/>
  <c r="K469"/>
  <c r="K470"/>
  <c r="K471"/>
  <c r="K472"/>
  <c r="K523"/>
  <c r="K524"/>
  <c r="K525"/>
  <c r="K526"/>
  <c r="K527"/>
  <c r="K531"/>
  <c r="K532"/>
  <c r="K533"/>
  <c r="K534"/>
  <c r="K535"/>
  <c r="K536"/>
  <c r="K537"/>
  <c r="K538"/>
  <c r="K539"/>
  <c r="K540"/>
  <c r="K541"/>
  <c r="K543"/>
  <c r="K544"/>
  <c r="K545"/>
  <c r="K546"/>
  <c r="K547"/>
  <c r="K548"/>
  <c r="K549"/>
  <c r="K550"/>
  <c r="K542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1"/>
  <c r="K605"/>
  <c r="K606"/>
  <c r="K607"/>
  <c r="I606"/>
  <c r="I607"/>
  <c r="I605"/>
  <c r="F608"/>
  <c r="I608" l="1"/>
  <c r="I532"/>
  <c r="I533"/>
  <c r="I534"/>
  <c r="I535"/>
  <c r="I536"/>
  <c r="I537"/>
  <c r="I538"/>
  <c r="I539"/>
  <c r="I540"/>
  <c r="I541"/>
  <c r="I543"/>
  <c r="I544"/>
  <c r="I545"/>
  <c r="I546"/>
  <c r="I547"/>
  <c r="I548"/>
  <c r="I549"/>
  <c r="I550"/>
  <c r="I542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31"/>
  <c r="F577"/>
  <c r="D532"/>
  <c r="D533"/>
  <c r="D534"/>
  <c r="D535"/>
  <c r="D536"/>
  <c r="D537"/>
  <c r="D538"/>
  <c r="D539"/>
  <c r="D540"/>
  <c r="D541"/>
  <c r="D543"/>
  <c r="D544"/>
  <c r="D545"/>
  <c r="D546"/>
  <c r="D547"/>
  <c r="D548"/>
  <c r="D549"/>
  <c r="D550"/>
  <c r="D542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31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1"/>
  <c r="I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1"/>
  <c r="F602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1"/>
  <c r="D606"/>
  <c r="D607"/>
  <c r="D605"/>
  <c r="C13"/>
  <c r="C14"/>
  <c r="C15"/>
  <c r="C16"/>
  <c r="C17"/>
  <c r="C18"/>
  <c r="C19"/>
  <c r="C20"/>
  <c r="C21"/>
  <c r="C22"/>
  <c r="C23"/>
  <c r="C24"/>
  <c r="C12"/>
  <c r="D524"/>
  <c r="D525"/>
  <c r="D526"/>
  <c r="D527"/>
  <c r="D523"/>
  <c r="F473"/>
  <c r="D460"/>
  <c r="D461"/>
  <c r="D462"/>
  <c r="D463"/>
  <c r="D464"/>
  <c r="D465"/>
  <c r="D466"/>
  <c r="D467"/>
  <c r="D468"/>
  <c r="D469"/>
  <c r="D470"/>
  <c r="D471"/>
  <c r="D472"/>
  <c r="D459"/>
  <c r="F514"/>
  <c r="D501"/>
  <c r="D502"/>
  <c r="D503"/>
  <c r="D504"/>
  <c r="D505"/>
  <c r="D506"/>
  <c r="D507"/>
  <c r="D508"/>
  <c r="D509"/>
  <c r="D510"/>
  <c r="D511"/>
  <c r="D512"/>
  <c r="D513"/>
  <c r="F520"/>
  <c r="F497"/>
  <c r="F481"/>
  <c r="F456"/>
  <c r="K408"/>
  <c r="K409"/>
  <c r="K410"/>
  <c r="K411"/>
  <c r="K412"/>
  <c r="K413"/>
  <c r="K414"/>
  <c r="K415"/>
  <c r="K416"/>
  <c r="K417"/>
  <c r="K418"/>
  <c r="K419"/>
  <c r="K420"/>
  <c r="I408"/>
  <c r="I409"/>
  <c r="I410"/>
  <c r="I411"/>
  <c r="I412"/>
  <c r="I413"/>
  <c r="I414"/>
  <c r="I415"/>
  <c r="I416"/>
  <c r="I417"/>
  <c r="I418"/>
  <c r="I419"/>
  <c r="I420"/>
  <c r="H408"/>
  <c r="H409"/>
  <c r="H410"/>
  <c r="H411"/>
  <c r="H412"/>
  <c r="H413"/>
  <c r="H414"/>
  <c r="H415"/>
  <c r="H416"/>
  <c r="H417"/>
  <c r="H418"/>
  <c r="H419"/>
  <c r="H420"/>
  <c r="D408"/>
  <c r="D409"/>
  <c r="D410"/>
  <c r="D411"/>
  <c r="D412"/>
  <c r="D413"/>
  <c r="D414"/>
  <c r="D415"/>
  <c r="D416"/>
  <c r="D417"/>
  <c r="D418"/>
  <c r="D419"/>
  <c r="D420"/>
  <c r="H531"/>
  <c r="H532"/>
  <c r="H533"/>
  <c r="H534"/>
  <c r="H535"/>
  <c r="H536"/>
  <c r="H537"/>
  <c r="H538"/>
  <c r="H539"/>
  <c r="H540"/>
  <c r="H541"/>
  <c r="H543"/>
  <c r="H544"/>
  <c r="H545"/>
  <c r="H546"/>
  <c r="H547"/>
  <c r="H548"/>
  <c r="H549"/>
  <c r="H550"/>
  <c r="H542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605"/>
  <c r="H606"/>
  <c r="H607"/>
  <c r="H580"/>
  <c r="H523"/>
  <c r="H524"/>
  <c r="H525"/>
  <c r="H526"/>
  <c r="H527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509"/>
  <c r="I509"/>
  <c r="H510"/>
  <c r="I510"/>
  <c r="H511"/>
  <c r="I511"/>
  <c r="H512"/>
  <c r="I512"/>
  <c r="H513"/>
  <c r="I513"/>
  <c r="H459"/>
  <c r="I459"/>
  <c r="I508"/>
  <c r="H508"/>
  <c r="I507"/>
  <c r="H507"/>
  <c r="I506"/>
  <c r="H506"/>
  <c r="I505"/>
  <c r="H505"/>
  <c r="I504"/>
  <c r="H504"/>
  <c r="I503"/>
  <c r="H503"/>
  <c r="I502"/>
  <c r="H502"/>
  <c r="I501"/>
  <c r="H501"/>
  <c r="I500"/>
  <c r="H500"/>
  <c r="D500"/>
  <c r="I449"/>
  <c r="H449"/>
  <c r="D449"/>
  <c r="I448"/>
  <c r="H448"/>
  <c r="D448"/>
  <c r="I447"/>
  <c r="H447"/>
  <c r="D447"/>
  <c r="I446"/>
  <c r="H446"/>
  <c r="D446"/>
  <c r="I445"/>
  <c r="H445"/>
  <c r="D445"/>
  <c r="I444"/>
  <c r="H444"/>
  <c r="D444"/>
  <c r="I443"/>
  <c r="H443"/>
  <c r="D443"/>
  <c r="I442"/>
  <c r="H442"/>
  <c r="D442"/>
  <c r="I441"/>
  <c r="H441"/>
  <c r="D441"/>
  <c r="I440"/>
  <c r="H440"/>
  <c r="D440"/>
  <c r="I439"/>
  <c r="H439"/>
  <c r="D439"/>
  <c r="I438"/>
  <c r="H438"/>
  <c r="D438"/>
  <c r="I437"/>
  <c r="H437"/>
  <c r="D437"/>
  <c r="D473" l="1"/>
  <c r="I577"/>
  <c r="H514"/>
  <c r="I514"/>
  <c r="H602"/>
  <c r="D608"/>
  <c r="D577"/>
  <c r="H577"/>
  <c r="I602"/>
  <c r="D602"/>
  <c r="H608"/>
  <c r="D514"/>
  <c r="I473"/>
  <c r="H473"/>
  <c r="H407"/>
  <c r="I407"/>
  <c r="K407"/>
  <c r="F421"/>
  <c r="D40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F404"/>
  <c r="I403"/>
  <c r="H403"/>
  <c r="D403"/>
  <c r="I402"/>
  <c r="H402"/>
  <c r="D402"/>
  <c r="I401"/>
  <c r="H401"/>
  <c r="D401"/>
  <c r="I400"/>
  <c r="H400"/>
  <c r="D400"/>
  <c r="I399"/>
  <c r="H399"/>
  <c r="D399"/>
  <c r="I398"/>
  <c r="H398"/>
  <c r="D398"/>
  <c r="I397"/>
  <c r="H397"/>
  <c r="D397"/>
  <c r="I396"/>
  <c r="H396"/>
  <c r="D396"/>
  <c r="I395"/>
  <c r="H395"/>
  <c r="D395"/>
  <c r="I394"/>
  <c r="H394"/>
  <c r="D394"/>
  <c r="I393"/>
  <c r="H393"/>
  <c r="D393"/>
  <c r="I392"/>
  <c r="H392"/>
  <c r="D392"/>
  <c r="I391"/>
  <c r="H391"/>
  <c r="D391"/>
  <c r="I390"/>
  <c r="H390"/>
  <c r="D390"/>
  <c r="I389"/>
  <c r="H389"/>
  <c r="D389"/>
  <c r="I388"/>
  <c r="H388"/>
  <c r="D388"/>
  <c r="I387"/>
  <c r="H387"/>
  <c r="D387"/>
  <c r="I386"/>
  <c r="H386"/>
  <c r="D386"/>
  <c r="I385"/>
  <c r="H385"/>
  <c r="D385"/>
  <c r="I384"/>
  <c r="H384"/>
  <c r="D384"/>
  <c r="I383"/>
  <c r="H383"/>
  <c r="D383"/>
  <c r="I382"/>
  <c r="H382"/>
  <c r="D382"/>
  <c r="I381"/>
  <c r="H381"/>
  <c r="D381"/>
  <c r="I380"/>
  <c r="H380"/>
  <c r="D380"/>
  <c r="I379"/>
  <c r="H379"/>
  <c r="D379"/>
  <c r="I378"/>
  <c r="H378"/>
  <c r="D378"/>
  <c r="I377"/>
  <c r="H377"/>
  <c r="D377"/>
  <c r="I376"/>
  <c r="H376"/>
  <c r="D376"/>
  <c r="I375"/>
  <c r="H375"/>
  <c r="D375"/>
  <c r="I374"/>
  <c r="H374"/>
  <c r="D374"/>
  <c r="I373"/>
  <c r="H373"/>
  <c r="D373"/>
  <c r="I372"/>
  <c r="H372"/>
  <c r="D372"/>
  <c r="I371"/>
  <c r="H371"/>
  <c r="D371"/>
  <c r="I370"/>
  <c r="H370"/>
  <c r="D370"/>
  <c r="I369"/>
  <c r="H369"/>
  <c r="D369"/>
  <c r="I368"/>
  <c r="I404" s="1"/>
  <c r="H368"/>
  <c r="D368"/>
  <c r="D404" s="1"/>
  <c r="F615"/>
  <c r="K614"/>
  <c r="I614"/>
  <c r="H614"/>
  <c r="D614"/>
  <c r="K613"/>
  <c r="I613"/>
  <c r="H613"/>
  <c r="D613"/>
  <c r="K612"/>
  <c r="I612"/>
  <c r="H612"/>
  <c r="D612"/>
  <c r="K611"/>
  <c r="I611"/>
  <c r="H611"/>
  <c r="D611"/>
  <c r="H404" l="1"/>
  <c r="H615"/>
  <c r="I615"/>
  <c r="D421"/>
  <c r="I421"/>
  <c r="H421"/>
  <c r="D615"/>
  <c r="F296" l="1"/>
  <c r="K287"/>
  <c r="K288"/>
  <c r="K289"/>
  <c r="K290"/>
  <c r="K291"/>
  <c r="K292"/>
  <c r="K293"/>
  <c r="K294"/>
  <c r="K295"/>
  <c r="I287"/>
  <c r="I288"/>
  <c r="I289"/>
  <c r="I290"/>
  <c r="I291"/>
  <c r="I292"/>
  <c r="I293"/>
  <c r="I294"/>
  <c r="I295"/>
  <c r="H287"/>
  <c r="H288"/>
  <c r="H289"/>
  <c r="H290"/>
  <c r="H291"/>
  <c r="H292"/>
  <c r="H293"/>
  <c r="H294"/>
  <c r="H295"/>
  <c r="D287"/>
  <c r="D288"/>
  <c r="D289"/>
  <c r="D290"/>
  <c r="D291"/>
  <c r="D292"/>
  <c r="D293"/>
  <c r="D294"/>
  <c r="D295"/>
  <c r="I230"/>
  <c r="I231"/>
  <c r="I232"/>
  <c r="I233"/>
  <c r="I234"/>
  <c r="I235"/>
  <c r="H230"/>
  <c r="H231"/>
  <c r="H232"/>
  <c r="H233"/>
  <c r="H234"/>
  <c r="H235"/>
  <c r="F236"/>
  <c r="D230"/>
  <c r="D231"/>
  <c r="D232"/>
  <c r="D233"/>
  <c r="D234"/>
  <c r="D235"/>
  <c r="D296" l="1"/>
  <c r="H296"/>
  <c r="I296"/>
  <c r="K176"/>
  <c r="K177"/>
  <c r="K178"/>
  <c r="K179"/>
  <c r="K180"/>
  <c r="K181"/>
  <c r="K182"/>
  <c r="K183"/>
  <c r="K184"/>
  <c r="K185"/>
  <c r="K186"/>
  <c r="I176"/>
  <c r="I177"/>
  <c r="I178"/>
  <c r="I179"/>
  <c r="I180"/>
  <c r="I182"/>
  <c r="I183"/>
  <c r="I184"/>
  <c r="I185"/>
  <c r="I186"/>
  <c r="H176"/>
  <c r="H177"/>
  <c r="H178"/>
  <c r="H179"/>
  <c r="H180"/>
  <c r="H182"/>
  <c r="H183"/>
  <c r="H184"/>
  <c r="H185"/>
  <c r="H186"/>
  <c r="F187"/>
  <c r="D183"/>
  <c r="D184"/>
  <c r="D185"/>
  <c r="D186"/>
  <c r="D182"/>
  <c r="D177"/>
  <c r="D178"/>
  <c r="D179"/>
  <c r="D180"/>
  <c r="D187" l="1"/>
  <c r="H187"/>
  <c r="I187"/>
  <c r="I134"/>
  <c r="I135"/>
  <c r="I136"/>
  <c r="H134"/>
  <c r="H135"/>
  <c r="H136"/>
  <c r="K134"/>
  <c r="K135"/>
  <c r="K136"/>
  <c r="F137"/>
  <c r="D134"/>
  <c r="D135"/>
  <c r="D136"/>
  <c r="I119"/>
  <c r="I120"/>
  <c r="I121"/>
  <c r="I122"/>
  <c r="K119"/>
  <c r="K120"/>
  <c r="K121"/>
  <c r="K122"/>
  <c r="H119"/>
  <c r="H120"/>
  <c r="H121"/>
  <c r="H122"/>
  <c r="F123"/>
  <c r="D119"/>
  <c r="D120"/>
  <c r="D121"/>
  <c r="D122"/>
  <c r="K101"/>
  <c r="K102"/>
  <c r="K103"/>
  <c r="K104"/>
  <c r="K105"/>
  <c r="K106"/>
  <c r="I101"/>
  <c r="I102"/>
  <c r="I103"/>
  <c r="I104"/>
  <c r="I105"/>
  <c r="I106"/>
  <c r="F107"/>
  <c r="H101"/>
  <c r="H102"/>
  <c r="H103"/>
  <c r="H104"/>
  <c r="H105"/>
  <c r="H106"/>
  <c r="F41"/>
  <c r="K29"/>
  <c r="K30"/>
  <c r="K31"/>
  <c r="K32"/>
  <c r="K33"/>
  <c r="K34"/>
  <c r="K35"/>
  <c r="K36"/>
  <c r="K37"/>
  <c r="K38"/>
  <c r="K39"/>
  <c r="K40"/>
  <c r="I29"/>
  <c r="I30"/>
  <c r="I31"/>
  <c r="I32"/>
  <c r="I33"/>
  <c r="I34"/>
  <c r="I35"/>
  <c r="I36"/>
  <c r="I37"/>
  <c r="I38"/>
  <c r="I39"/>
  <c r="I40"/>
  <c r="H29"/>
  <c r="H30"/>
  <c r="H31"/>
  <c r="H32"/>
  <c r="H33"/>
  <c r="H34"/>
  <c r="H35"/>
  <c r="H36"/>
  <c r="H37"/>
  <c r="H38"/>
  <c r="H39"/>
  <c r="H40"/>
  <c r="D29"/>
  <c r="D30"/>
  <c r="D31"/>
  <c r="D32"/>
  <c r="D33"/>
  <c r="D34"/>
  <c r="D35"/>
  <c r="D36"/>
  <c r="D37"/>
  <c r="D38"/>
  <c r="D39"/>
  <c r="D40"/>
  <c r="I251"/>
  <c r="I252"/>
  <c r="I253"/>
  <c r="I254"/>
  <c r="I262"/>
  <c r="H251"/>
  <c r="H252"/>
  <c r="H253"/>
  <c r="H254"/>
  <c r="H262"/>
  <c r="I240"/>
  <c r="I241"/>
  <c r="I242"/>
  <c r="I243"/>
  <c r="I244"/>
  <c r="I245"/>
  <c r="I246"/>
  <c r="H240"/>
  <c r="H241"/>
  <c r="H242"/>
  <c r="H243"/>
  <c r="H244"/>
  <c r="H245"/>
  <c r="H246"/>
  <c r="K239"/>
  <c r="K240"/>
  <c r="K241"/>
  <c r="K242"/>
  <c r="K243"/>
  <c r="K244"/>
  <c r="K245"/>
  <c r="K246"/>
  <c r="K250"/>
  <c r="K251"/>
  <c r="K252"/>
  <c r="K253"/>
  <c r="K254"/>
  <c r="K262"/>
  <c r="F263"/>
  <c r="F247"/>
  <c r="D251"/>
  <c r="D252"/>
  <c r="D253"/>
  <c r="D254"/>
  <c r="D262"/>
  <c r="D240"/>
  <c r="D241"/>
  <c r="D242"/>
  <c r="D243"/>
  <c r="D244"/>
  <c r="D245"/>
  <c r="D246"/>
  <c r="I250"/>
  <c r="H250"/>
  <c r="D250"/>
  <c r="I239"/>
  <c r="H239"/>
  <c r="D239"/>
  <c r="H247" l="1"/>
  <c r="I247"/>
  <c r="H263"/>
  <c r="I263"/>
  <c r="D263"/>
  <c r="D247"/>
  <c r="F277"/>
  <c r="I273"/>
  <c r="H273"/>
  <c r="K273"/>
  <c r="D273"/>
  <c r="K154"/>
  <c r="I154"/>
  <c r="H154"/>
  <c r="D154"/>
  <c r="F348"/>
  <c r="F347"/>
  <c r="F346"/>
  <c r="H201"/>
  <c r="H200"/>
  <c r="H199"/>
  <c r="H198"/>
  <c r="H197"/>
  <c r="I146" l="1"/>
  <c r="I147"/>
  <c r="I148"/>
  <c r="H146" l="1"/>
  <c r="H147"/>
  <c r="H148"/>
  <c r="H145"/>
  <c r="D361" l="1"/>
  <c r="D362"/>
  <c r="D363"/>
  <c r="H361"/>
  <c r="H362"/>
  <c r="H363"/>
  <c r="I361"/>
  <c r="I362"/>
  <c r="I363"/>
  <c r="K361"/>
  <c r="K362"/>
  <c r="K363"/>
  <c r="D617"/>
  <c r="H352"/>
  <c r="H280" l="1"/>
  <c r="H424"/>
  <c r="F428"/>
  <c r="I427"/>
  <c r="H427"/>
  <c r="D427"/>
  <c r="I426"/>
  <c r="H426"/>
  <c r="D426"/>
  <c r="I425"/>
  <c r="H425"/>
  <c r="D425"/>
  <c r="I424"/>
  <c r="I428" s="1"/>
  <c r="D424"/>
  <c r="D428" l="1"/>
  <c r="H428"/>
  <c r="H431"/>
  <c r="H205"/>
  <c r="H229"/>
  <c r="H236" s="1"/>
  <c r="H191"/>
  <c r="H152" l="1"/>
  <c r="H140"/>
  <c r="H142" s="1"/>
  <c r="H133"/>
  <c r="H137" s="1"/>
  <c r="H126"/>
  <c r="H118"/>
  <c r="H123" s="1"/>
  <c r="H60"/>
  <c r="K147" l="1"/>
  <c r="D147"/>
  <c r="K454"/>
  <c r="K455"/>
  <c r="H53"/>
  <c r="H54"/>
  <c r="H55"/>
  <c r="H56"/>
  <c r="I53"/>
  <c r="I54"/>
  <c r="I55"/>
  <c r="I56"/>
  <c r="K53"/>
  <c r="K54"/>
  <c r="K55"/>
  <c r="K56"/>
  <c r="D229"/>
  <c r="D236" s="1"/>
  <c r="D267"/>
  <c r="D268"/>
  <c r="D269"/>
  <c r="D266"/>
  <c r="D300"/>
  <c r="D301"/>
  <c r="D302"/>
  <c r="D303"/>
  <c r="D304"/>
  <c r="D305"/>
  <c r="D306"/>
  <c r="D299"/>
  <c r="D13"/>
  <c r="D14"/>
  <c r="D15"/>
  <c r="D16"/>
  <c r="D17"/>
  <c r="D18"/>
  <c r="D19"/>
  <c r="D20"/>
  <c r="D21"/>
  <c r="D22"/>
  <c r="D23"/>
  <c r="D24"/>
  <c r="D12"/>
  <c r="D281"/>
  <c r="D282"/>
  <c r="D283"/>
  <c r="D280"/>
  <c r="D162"/>
  <c r="D163"/>
  <c r="D164"/>
  <c r="D165"/>
  <c r="D161"/>
  <c r="D168"/>
  <c r="D169"/>
  <c r="D170"/>
  <c r="D171"/>
  <c r="D167"/>
  <c r="D215"/>
  <c r="D214"/>
  <c r="D220"/>
  <c r="D221"/>
  <c r="D222"/>
  <c r="D223"/>
  <c r="D224"/>
  <c r="D225"/>
  <c r="D219"/>
  <c r="D210"/>
  <c r="D209"/>
  <c r="D93"/>
  <c r="D94"/>
  <c r="D95"/>
  <c r="D96"/>
  <c r="D97"/>
  <c r="D92"/>
  <c r="D45"/>
  <c r="D46"/>
  <c r="D47"/>
  <c r="D48"/>
  <c r="D49"/>
  <c r="D50"/>
  <c r="D51"/>
  <c r="D52"/>
  <c r="D53"/>
  <c r="D54"/>
  <c r="D55"/>
  <c r="D56"/>
  <c r="D44"/>
  <c r="D111"/>
  <c r="D112"/>
  <c r="D113"/>
  <c r="D114"/>
  <c r="D110"/>
  <c r="D127"/>
  <c r="D128"/>
  <c r="D129"/>
  <c r="D126"/>
  <c r="D205"/>
  <c r="D206" s="1"/>
  <c r="F206"/>
  <c r="K205"/>
  <c r="I205"/>
  <c r="I206" s="1"/>
  <c r="H206"/>
  <c r="D28"/>
  <c r="D41" s="1"/>
  <c r="D61"/>
  <c r="D62"/>
  <c r="D63"/>
  <c r="D64"/>
  <c r="D65"/>
  <c r="D66"/>
  <c r="D67"/>
  <c r="D68"/>
  <c r="D69"/>
  <c r="D70"/>
  <c r="D71"/>
  <c r="D72"/>
  <c r="D60"/>
  <c r="F57"/>
  <c r="D77"/>
  <c r="D78"/>
  <c r="D79"/>
  <c r="D80"/>
  <c r="D81"/>
  <c r="D82"/>
  <c r="D83"/>
  <c r="D84"/>
  <c r="D85"/>
  <c r="D76"/>
  <c r="D89"/>
  <c r="D118"/>
  <c r="D123" s="1"/>
  <c r="D133"/>
  <c r="D137" s="1"/>
  <c r="D140"/>
  <c r="D142" s="1"/>
  <c r="D198"/>
  <c r="D199"/>
  <c r="D200"/>
  <c r="D201"/>
  <c r="D197"/>
  <c r="D192"/>
  <c r="D193"/>
  <c r="D194"/>
  <c r="D195"/>
  <c r="D191"/>
  <c r="D153"/>
  <c r="D155"/>
  <c r="D156"/>
  <c r="D152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45"/>
  <c r="D353"/>
  <c r="D354"/>
  <c r="D355"/>
  <c r="D356"/>
  <c r="D357"/>
  <c r="D358"/>
  <c r="D359"/>
  <c r="D360"/>
  <c r="D364"/>
  <c r="D352"/>
  <c r="I627"/>
  <c r="H627"/>
  <c r="I623"/>
  <c r="H623"/>
  <c r="I622"/>
  <c r="H622"/>
  <c r="I621"/>
  <c r="H621"/>
  <c r="I620"/>
  <c r="H620"/>
  <c r="F628"/>
  <c r="D621"/>
  <c r="D622"/>
  <c r="D623"/>
  <c r="D627"/>
  <c r="D620"/>
  <c r="D146"/>
  <c r="D148"/>
  <c r="D145"/>
  <c r="D275"/>
  <c r="D276"/>
  <c r="D274"/>
  <c r="D431"/>
  <c r="D432"/>
  <c r="D433"/>
  <c r="D517"/>
  <c r="D453"/>
  <c r="D454"/>
  <c r="D455"/>
  <c r="D476"/>
  <c r="D477"/>
  <c r="D478"/>
  <c r="D479"/>
  <c r="D480"/>
  <c r="D484"/>
  <c r="D485"/>
  <c r="D486"/>
  <c r="D487"/>
  <c r="D488"/>
  <c r="D489"/>
  <c r="D490"/>
  <c r="D491"/>
  <c r="D492"/>
  <c r="D493"/>
  <c r="D494"/>
  <c r="D495"/>
  <c r="D496"/>
  <c r="D519"/>
  <c r="D518"/>
  <c r="K140"/>
  <c r="I140"/>
  <c r="I142" s="1"/>
  <c r="F142"/>
  <c r="D528" l="1"/>
  <c r="D434"/>
  <c r="D450"/>
  <c r="D520"/>
  <c r="D481"/>
  <c r="D497"/>
  <c r="D456"/>
  <c r="D307"/>
  <c r="D277"/>
  <c r="D270"/>
  <c r="D25"/>
  <c r="D57"/>
  <c r="D172"/>
  <c r="D216"/>
  <c r="D115"/>
  <c r="D98"/>
  <c r="D86"/>
  <c r="D211"/>
  <c r="D226"/>
  <c r="D284"/>
  <c r="D73"/>
  <c r="D130"/>
  <c r="D202"/>
  <c r="D157"/>
  <c r="D349"/>
  <c r="D149"/>
  <c r="D628"/>
  <c r="H628"/>
  <c r="I628"/>
  <c r="D365"/>
  <c r="F25"/>
  <c r="K21"/>
  <c r="K22"/>
  <c r="K23"/>
  <c r="K24"/>
  <c r="I21"/>
  <c r="I22"/>
  <c r="I23"/>
  <c r="I24"/>
  <c r="H21"/>
  <c r="H22"/>
  <c r="H23"/>
  <c r="H24"/>
  <c r="K118"/>
  <c r="I118"/>
  <c r="I123" s="1"/>
  <c r="I518"/>
  <c r="I519"/>
  <c r="H519"/>
  <c r="H518"/>
  <c r="K518"/>
  <c r="K519"/>
  <c r="K229"/>
  <c r="I229"/>
  <c r="I236" s="1"/>
  <c r="K133"/>
  <c r="K171"/>
  <c r="K175"/>
  <c r="I133"/>
  <c r="I137" s="1"/>
  <c r="K89"/>
  <c r="K28"/>
  <c r="I28"/>
  <c r="I41" s="1"/>
  <c r="H28"/>
  <c r="H41" s="1"/>
  <c r="K78"/>
  <c r="I78"/>
  <c r="H78"/>
  <c r="H69"/>
  <c r="H70"/>
  <c r="H71"/>
  <c r="H72"/>
  <c r="I69"/>
  <c r="I70"/>
  <c r="I71"/>
  <c r="I72"/>
  <c r="K69"/>
  <c r="K70"/>
  <c r="K71"/>
  <c r="K72"/>
  <c r="F73"/>
  <c r="K152" l="1"/>
  <c r="K153"/>
  <c r="K155"/>
  <c r="K156"/>
  <c r="K145"/>
  <c r="K146"/>
  <c r="K148"/>
  <c r="I145"/>
  <c r="I156"/>
  <c r="H156"/>
  <c r="I155"/>
  <c r="H155"/>
  <c r="I153"/>
  <c r="H153"/>
  <c r="I152"/>
  <c r="F149"/>
  <c r="F157"/>
  <c r="I455"/>
  <c r="H455"/>
  <c r="I454"/>
  <c r="H454"/>
  <c r="I476"/>
  <c r="I477"/>
  <c r="I478"/>
  <c r="I479"/>
  <c r="I480"/>
  <c r="I484"/>
  <c r="I485"/>
  <c r="I486"/>
  <c r="I487"/>
  <c r="I488"/>
  <c r="I489"/>
  <c r="I490"/>
  <c r="I491"/>
  <c r="I492"/>
  <c r="I493"/>
  <c r="I494"/>
  <c r="I495"/>
  <c r="I496"/>
  <c r="K476"/>
  <c r="K477"/>
  <c r="K478"/>
  <c r="K479"/>
  <c r="K480"/>
  <c r="K484"/>
  <c r="K485"/>
  <c r="K486"/>
  <c r="K487"/>
  <c r="K488"/>
  <c r="K489"/>
  <c r="K490"/>
  <c r="K491"/>
  <c r="K492"/>
  <c r="K493"/>
  <c r="K494"/>
  <c r="K495"/>
  <c r="K496"/>
  <c r="I481" l="1"/>
  <c r="I497"/>
  <c r="H149"/>
  <c r="I149"/>
  <c r="I157"/>
  <c r="H157"/>
  <c r="H266"/>
  <c r="H127"/>
  <c r="H129"/>
  <c r="K13"/>
  <c r="K14"/>
  <c r="K15"/>
  <c r="K16"/>
  <c r="K17"/>
  <c r="K18"/>
  <c r="K19"/>
  <c r="K20"/>
  <c r="K44"/>
  <c r="K45"/>
  <c r="K46"/>
  <c r="K47"/>
  <c r="K48"/>
  <c r="K49"/>
  <c r="K50"/>
  <c r="K51"/>
  <c r="K52"/>
  <c r="K60"/>
  <c r="K61"/>
  <c r="K62"/>
  <c r="K63"/>
  <c r="K64"/>
  <c r="K65"/>
  <c r="K66"/>
  <c r="K67"/>
  <c r="K68"/>
  <c r="K76"/>
  <c r="K77"/>
  <c r="K79"/>
  <c r="K80"/>
  <c r="K81"/>
  <c r="K82"/>
  <c r="K83"/>
  <c r="K84"/>
  <c r="K85"/>
  <c r="K92"/>
  <c r="K93"/>
  <c r="K94"/>
  <c r="K95"/>
  <c r="K96"/>
  <c r="K97"/>
  <c r="K110"/>
  <c r="K111"/>
  <c r="K112"/>
  <c r="K113"/>
  <c r="K114"/>
  <c r="K126"/>
  <c r="K127"/>
  <c r="K128"/>
  <c r="K129"/>
  <c r="K161"/>
  <c r="K162"/>
  <c r="K163"/>
  <c r="K164"/>
  <c r="K165"/>
  <c r="K167"/>
  <c r="K168"/>
  <c r="K169"/>
  <c r="K170"/>
  <c r="K191"/>
  <c r="K192"/>
  <c r="K193"/>
  <c r="K194"/>
  <c r="K195"/>
  <c r="K197"/>
  <c r="K198"/>
  <c r="K199"/>
  <c r="K200"/>
  <c r="K201"/>
  <c r="K209"/>
  <c r="K210"/>
  <c r="K214"/>
  <c r="K215"/>
  <c r="K219"/>
  <c r="K220"/>
  <c r="K221"/>
  <c r="K222"/>
  <c r="K223"/>
  <c r="K224"/>
  <c r="K225"/>
  <c r="K266"/>
  <c r="K267"/>
  <c r="K268"/>
  <c r="K269"/>
  <c r="K274"/>
  <c r="K275"/>
  <c r="K276"/>
  <c r="K431"/>
  <c r="K432"/>
  <c r="K433"/>
  <c r="K517"/>
  <c r="K453"/>
  <c r="K299"/>
  <c r="K300"/>
  <c r="K301"/>
  <c r="K302"/>
  <c r="K303"/>
  <c r="K304"/>
  <c r="K305"/>
  <c r="K306"/>
  <c r="K280"/>
  <c r="K281"/>
  <c r="K282"/>
  <c r="K283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52"/>
  <c r="K353"/>
  <c r="K354"/>
  <c r="K355"/>
  <c r="K356"/>
  <c r="K357"/>
  <c r="K358"/>
  <c r="K359"/>
  <c r="K360"/>
  <c r="K364"/>
  <c r="I618"/>
  <c r="H618"/>
  <c r="H617"/>
  <c r="H353"/>
  <c r="H354"/>
  <c r="H355"/>
  <c r="H356"/>
  <c r="H357"/>
  <c r="H358"/>
  <c r="H359"/>
  <c r="H360"/>
  <c r="H364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10"/>
  <c r="H281"/>
  <c r="H282"/>
  <c r="H283"/>
  <c r="H300"/>
  <c r="H301"/>
  <c r="H302"/>
  <c r="H303"/>
  <c r="H304"/>
  <c r="H306"/>
  <c r="H299"/>
  <c r="H432"/>
  <c r="H433"/>
  <c r="H517"/>
  <c r="H453"/>
  <c r="H456" s="1"/>
  <c r="H275"/>
  <c r="H276"/>
  <c r="H274"/>
  <c r="H267"/>
  <c r="H268"/>
  <c r="H269"/>
  <c r="H220"/>
  <c r="H221"/>
  <c r="H222"/>
  <c r="H223"/>
  <c r="H225"/>
  <c r="H219"/>
  <c r="H214"/>
  <c r="H210"/>
  <c r="H209"/>
  <c r="H192"/>
  <c r="H193"/>
  <c r="H194"/>
  <c r="H195"/>
  <c r="H168"/>
  <c r="H169"/>
  <c r="H170"/>
  <c r="H171"/>
  <c r="H167"/>
  <c r="I162"/>
  <c r="I163"/>
  <c r="I164"/>
  <c r="I165"/>
  <c r="I161"/>
  <c r="H162"/>
  <c r="H163"/>
  <c r="H164"/>
  <c r="H165"/>
  <c r="H161"/>
  <c r="H128"/>
  <c r="H111"/>
  <c r="H112"/>
  <c r="H113"/>
  <c r="H114"/>
  <c r="H110"/>
  <c r="H93"/>
  <c r="H94"/>
  <c r="H95"/>
  <c r="H96"/>
  <c r="H97"/>
  <c r="H92"/>
  <c r="H89"/>
  <c r="H61"/>
  <c r="H62"/>
  <c r="H63"/>
  <c r="H64"/>
  <c r="H65"/>
  <c r="H66"/>
  <c r="H67"/>
  <c r="H68"/>
  <c r="H45"/>
  <c r="H46"/>
  <c r="H47"/>
  <c r="H48"/>
  <c r="H49"/>
  <c r="H50"/>
  <c r="H51"/>
  <c r="H52"/>
  <c r="H44"/>
  <c r="H172" l="1"/>
  <c r="H434"/>
  <c r="H202"/>
  <c r="H520"/>
  <c r="H528"/>
  <c r="H450"/>
  <c r="H277"/>
  <c r="H57"/>
  <c r="H73"/>
  <c r="H476"/>
  <c r="H480"/>
  <c r="H487"/>
  <c r="H491"/>
  <c r="H495"/>
  <c r="H477"/>
  <c r="H484"/>
  <c r="H488"/>
  <c r="H492"/>
  <c r="H496"/>
  <c r="H478"/>
  <c r="H485"/>
  <c r="H489"/>
  <c r="H493"/>
  <c r="H479"/>
  <c r="H486"/>
  <c r="H490"/>
  <c r="H494"/>
  <c r="I68"/>
  <c r="I67"/>
  <c r="I66"/>
  <c r="I65"/>
  <c r="I64"/>
  <c r="I63"/>
  <c r="I62"/>
  <c r="I61"/>
  <c r="I60"/>
  <c r="F202"/>
  <c r="I201"/>
  <c r="I200"/>
  <c r="I199"/>
  <c r="I198"/>
  <c r="I197"/>
  <c r="I195"/>
  <c r="I194"/>
  <c r="I193"/>
  <c r="I192"/>
  <c r="I191"/>
  <c r="H85"/>
  <c r="H84"/>
  <c r="H83"/>
  <c r="H82"/>
  <c r="H81"/>
  <c r="H80"/>
  <c r="H79"/>
  <c r="H77"/>
  <c r="H76"/>
  <c r="I202" l="1"/>
  <c r="H497"/>
  <c r="H481"/>
  <c r="I73"/>
  <c r="H13"/>
  <c r="H14"/>
  <c r="H15"/>
  <c r="H16"/>
  <c r="H17"/>
  <c r="H18"/>
  <c r="H19"/>
  <c r="H20"/>
  <c r="H12"/>
  <c r="H365"/>
  <c r="H349"/>
  <c r="H307"/>
  <c r="H270"/>
  <c r="H226"/>
  <c r="H216"/>
  <c r="H211"/>
  <c r="H130"/>
  <c r="H115"/>
  <c r="H98"/>
  <c r="H284"/>
  <c r="H86"/>
  <c r="I322"/>
  <c r="I324"/>
  <c r="I317"/>
  <c r="I343"/>
  <c r="I335"/>
  <c r="I333"/>
  <c r="I314"/>
  <c r="I281"/>
  <c r="I282"/>
  <c r="I283"/>
  <c r="I280"/>
  <c r="F284"/>
  <c r="I89"/>
  <c r="H25" l="1"/>
  <c r="I284"/>
  <c r="I76"/>
  <c r="I77"/>
  <c r="F270"/>
  <c r="F172" l="1"/>
  <c r="I517" l="1"/>
  <c r="I353"/>
  <c r="I354"/>
  <c r="I355"/>
  <c r="I356"/>
  <c r="I357"/>
  <c r="I358"/>
  <c r="I359"/>
  <c r="I360"/>
  <c r="I364"/>
  <c r="I352"/>
  <c r="F365"/>
  <c r="F115"/>
  <c r="I114"/>
  <c r="I167"/>
  <c r="I168"/>
  <c r="I169"/>
  <c r="I170"/>
  <c r="I171"/>
  <c r="I302"/>
  <c r="F307"/>
  <c r="I299"/>
  <c r="I300"/>
  <c r="I301"/>
  <c r="I303"/>
  <c r="I304"/>
  <c r="I306"/>
  <c r="I453"/>
  <c r="I456" s="1"/>
  <c r="F98"/>
  <c r="I97"/>
  <c r="I127"/>
  <c r="I128"/>
  <c r="I129"/>
  <c r="I126"/>
  <c r="F130"/>
  <c r="K12"/>
  <c r="I172" l="1"/>
  <c r="I520"/>
  <c r="I528"/>
  <c r="I365"/>
  <c r="I307"/>
  <c r="I130"/>
  <c r="I617" l="1"/>
  <c r="I79"/>
  <c r="I80"/>
  <c r="I81"/>
  <c r="I82"/>
  <c r="I83"/>
  <c r="I84"/>
  <c r="I85"/>
  <c r="I214"/>
  <c r="F216"/>
  <c r="I275"/>
  <c r="I276"/>
  <c r="I274"/>
  <c r="I277" l="1"/>
  <c r="I216"/>
  <c r="I19" l="1"/>
  <c r="I20"/>
  <c r="I51"/>
  <c r="I52"/>
  <c r="F86"/>
  <c r="I219" l="1"/>
  <c r="I311"/>
  <c r="I330"/>
  <c r="I331"/>
  <c r="I312"/>
  <c r="I313"/>
  <c r="I315"/>
  <c r="I332"/>
  <c r="I316"/>
  <c r="I318"/>
  <c r="I319"/>
  <c r="I320"/>
  <c r="I334"/>
  <c r="I321"/>
  <c r="I336"/>
  <c r="I337"/>
  <c r="I338"/>
  <c r="I323"/>
  <c r="I325"/>
  <c r="I339"/>
  <c r="I340"/>
  <c r="I326"/>
  <c r="I341"/>
  <c r="I342"/>
  <c r="I327"/>
  <c r="I328"/>
  <c r="I344"/>
  <c r="I345"/>
  <c r="I329"/>
  <c r="I310"/>
  <c r="I431"/>
  <c r="I432"/>
  <c r="I433"/>
  <c r="I267"/>
  <c r="I268"/>
  <c r="I269"/>
  <c r="I266"/>
  <c r="I220"/>
  <c r="I221"/>
  <c r="I222"/>
  <c r="I223"/>
  <c r="I225"/>
  <c r="I210"/>
  <c r="I209"/>
  <c r="I111"/>
  <c r="I112"/>
  <c r="I113"/>
  <c r="I110"/>
  <c r="I93"/>
  <c r="I94"/>
  <c r="I95"/>
  <c r="I96"/>
  <c r="I92"/>
  <c r="I45"/>
  <c r="I46"/>
  <c r="I47"/>
  <c r="I48"/>
  <c r="I49"/>
  <c r="I50"/>
  <c r="I44"/>
  <c r="I13"/>
  <c r="I14"/>
  <c r="I15"/>
  <c r="I16"/>
  <c r="I17"/>
  <c r="I18"/>
  <c r="I12"/>
  <c r="I434" l="1"/>
  <c r="I450"/>
  <c r="I57"/>
  <c r="I25"/>
  <c r="I115"/>
  <c r="I98"/>
  <c r="I211"/>
  <c r="I270"/>
  <c r="I86"/>
  <c r="I226"/>
  <c r="I349"/>
  <c r="F226" l="1"/>
  <c r="F211"/>
  <c r="E8" s="1"/>
  <c r="F349"/>
  <c r="D101" l="1"/>
  <c r="D103"/>
  <c r="D105"/>
  <c r="D102"/>
  <c r="D104"/>
  <c r="D106"/>
  <c r="H107"/>
  <c r="G8" s="1"/>
  <c r="I107"/>
  <c r="J8"/>
  <c r="D107" l="1"/>
  <c r="A8" s="1"/>
</calcChain>
</file>

<file path=xl/sharedStrings.xml><?xml version="1.0" encoding="utf-8"?>
<sst xmlns="http://schemas.openxmlformats.org/spreadsheetml/2006/main" count="1387" uniqueCount="664">
  <si>
    <t>Наименование продукции</t>
  </si>
  <si>
    <t>Ед. изм.</t>
  </si>
  <si>
    <t>Коли-чество</t>
  </si>
  <si>
    <t>ИТОГО</t>
  </si>
  <si>
    <t>шт.</t>
  </si>
  <si>
    <t>тм КРЫМСКАЯ НАТУРАЛЬНАЯ КОЛЛЕКЦИЯ</t>
  </si>
  <si>
    <t>Всего единиц</t>
  </si>
  <si>
    <t>Cумма</t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</si>
  <si>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инное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</si>
  <si>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ипоаллергенное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</si>
  <si>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</si>
  <si>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алендула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</si>
  <si>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акские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рязи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</si>
  <si>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ожжевельник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</si>
  <si>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</si>
  <si>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ерно-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</si>
  <si>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r>
      <rPr>
        <b/>
        <sz val="12"/>
        <rFont val="Times New Roman"/>
        <family val="1"/>
        <charset val="204"/>
      </rPr>
      <t>Э</t>
    </r>
    <r>
      <rPr>
        <sz val="12"/>
        <rFont val="Times New Roman"/>
        <family val="1"/>
        <charset val="204"/>
      </rPr>
      <t>ксклюзивное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</si>
  <si>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итаминный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октейль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</si>
  <si>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фродита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</si>
  <si>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ёлковый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уть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</si>
  <si>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ень-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очь</t>
    </r>
  </si>
  <si>
    <r>
      <rPr>
        <b/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 xml:space="preserve">имняя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</si>
  <si>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офе с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орицей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</si>
  <si>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орький </t>
    </r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</si>
  <si>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</t>
    </r>
  </si>
  <si>
    <r>
      <rPr>
        <b/>
        <sz val="12"/>
        <rFont val="Times New Roman"/>
        <family val="1"/>
        <charset val="204"/>
      </rPr>
      <t>Э</t>
    </r>
    <r>
      <rPr>
        <sz val="12"/>
        <rFont val="Times New Roman"/>
        <family val="1"/>
        <charset val="204"/>
      </rPr>
      <t>вкалипт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</si>
  <si>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рязь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акского </t>
    </r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зера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</si>
  <si>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войное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</si>
  <si>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анское</t>
    </r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</si>
  <si>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>итрус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</si>
  <si>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пирулина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</si>
  <si>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офе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</si>
  <si>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елаксационное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</si>
  <si>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нтицеллюлитное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</si>
  <si>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одтягивающее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</si>
  <si>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влажняющее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</si>
  <si>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орской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риз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</si>
  <si>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озовая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</si>
  <si>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авандовая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</si>
  <si>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озмариновая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</si>
  <si>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ятная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</si>
  <si>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омашковая</t>
    </r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</si>
  <si>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ссопная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</si>
  <si>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алфейная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</si>
  <si>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</t>
    </r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иповник 40г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</si>
  <si>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есная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года       80г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</si>
  <si>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  30г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</si>
  <si>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орный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ессмертник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</si>
  <si>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равы</t>
    </r>
  </si>
  <si>
    <t>шт</t>
  </si>
  <si>
    <r>
      <t xml:space="preserve">для посуды с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орчицей</t>
    </r>
  </si>
  <si>
    <r>
      <t xml:space="preserve">для чистки с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альком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</si>
  <si>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</si>
  <si>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ес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</si>
  <si>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тепь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</si>
  <si>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орная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</si>
  <si>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>акат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</si>
  <si>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осход</t>
    </r>
  </si>
  <si>
    <t>Мешочки подарочные из арганзы</t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</si>
  <si>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нди в пакетиках 20пак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</si>
  <si>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 xml:space="preserve">итание и </t>
    </r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крепление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</si>
  <si>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осстановление и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леск</t>
    </r>
  </si>
  <si>
    <r>
      <t xml:space="preserve">для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роблемной кожи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</si>
  <si>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тимуляция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оста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</si>
  <si>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</t>
    </r>
  </si>
  <si>
    <r>
      <t xml:space="preserve">для </t>
    </r>
    <r>
      <rPr>
        <b/>
        <sz val="12"/>
        <rFont val="Times New Roman"/>
        <family val="1"/>
        <charset val="204"/>
      </rPr>
      <t>Сухой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</si>
  <si>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Чувствительной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</si>
  <si>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Нормальной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Комбинированной</t>
    </r>
    <r>
      <rPr>
        <sz val="12"/>
        <rFont val="Times New Roman"/>
        <family val="1"/>
        <charset val="204"/>
      </rPr>
      <t xml:space="preserve"> кожи</t>
    </r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</si>
  <si>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айная роза</t>
    </r>
  </si>
  <si>
    <r>
      <t xml:space="preserve">для </t>
    </r>
    <r>
      <rPr>
        <b/>
        <sz val="12"/>
        <rFont val="Times New Roman"/>
        <family val="1"/>
        <charset val="204"/>
      </rPr>
      <t>Жирной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Проблемной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</si>
  <si>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Увядающей</t>
    </r>
    <r>
      <rPr>
        <sz val="12"/>
        <rFont val="Times New Roman"/>
        <family val="1"/>
        <charset val="204"/>
      </rPr>
      <t xml:space="preserve"> кожи</t>
    </r>
  </si>
  <si>
    <t>Натуральная морская губка</t>
  </si>
  <si>
    <t>Банные Наборы</t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</si>
  <si>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ята-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елиса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</si>
  <si>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индальное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</si>
  <si>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ля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ужчин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</si>
  <si>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мельное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</si>
  <si>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околадный мусс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</si>
  <si>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едовое с воском</t>
    </r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</si>
  <si>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абрец-Полынь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</si>
  <si>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омашка-Череда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</si>
  <si>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омашка-Бессмертник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</si>
  <si>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рхидея</t>
    </r>
  </si>
  <si>
    <r>
      <rPr>
        <b/>
        <sz val="12"/>
        <rFont val="Times New Roman"/>
        <family val="1"/>
        <charset val="204"/>
      </rPr>
      <t>Лавр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</si>
  <si>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алфейное-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ускат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</si>
  <si>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анильное 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</si>
  <si>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пирулина-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оль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</si>
  <si>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отос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</si>
  <si>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ряности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</si>
  <si>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ипарис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</si>
  <si>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офейное</t>
    </r>
  </si>
  <si>
    <t>розничная цена руб</t>
  </si>
  <si>
    <t>оптовая цена рубли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</si>
  <si>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есные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годы 300г (банка)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</si>
  <si>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 50г (банка)</t>
    </r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</si>
  <si>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>веточный 50г (банка)</t>
    </r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</si>
  <si>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нди 80г (банка)</t>
    </r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</si>
  <si>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ормализующий давление 100г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</si>
  <si>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т простуды 100г</t>
    </r>
  </si>
  <si>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онус 100г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</si>
  <si>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ля похудения 100г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</si>
  <si>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спокоительный 100г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</si>
  <si>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очечный 100г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</si>
  <si>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ердечный 100г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</si>
  <si>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итаминный 100г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</si>
  <si>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рудной 100г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</si>
  <si>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чищающий 100г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</si>
  <si>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ля сауны 100г</t>
    </r>
  </si>
  <si>
    <r>
      <rPr>
        <b/>
        <sz val="12"/>
        <rFont val="Times New Roman"/>
        <family val="1"/>
        <charset val="204"/>
      </rPr>
      <t>Ж</t>
    </r>
    <r>
      <rPr>
        <sz val="12"/>
        <rFont val="Times New Roman"/>
        <family val="1"/>
        <charset val="204"/>
      </rPr>
      <t>енский 100г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</si>
  <si>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ужской 100г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</si>
  <si>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есная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года       20пак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</si>
  <si>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  20пак</t>
    </r>
  </si>
  <si>
    <r>
      <t>М</t>
    </r>
    <r>
      <rPr>
        <sz val="12"/>
        <rFont val="Times New Roman"/>
        <family val="1"/>
        <charset val="204"/>
      </rPr>
      <t>орской коктейль</t>
    </r>
  </si>
  <si>
    <r>
      <t>Ш</t>
    </r>
    <r>
      <rPr>
        <sz val="12"/>
        <rFont val="Times New Roman"/>
        <family val="1"/>
        <charset val="204"/>
      </rPr>
      <t>околадный мусс</t>
    </r>
  </si>
  <si>
    <r>
      <t>К</t>
    </r>
    <r>
      <rPr>
        <sz val="12"/>
        <rFont val="Times New Roman"/>
        <family val="1"/>
        <charset val="204"/>
      </rPr>
      <t>окос</t>
    </r>
  </si>
  <si>
    <r>
      <t>К</t>
    </r>
    <r>
      <rPr>
        <sz val="12"/>
        <rFont val="Times New Roman"/>
        <family val="1"/>
        <charset val="204"/>
      </rPr>
      <t>акао</t>
    </r>
  </si>
  <si>
    <r>
      <t>Ш</t>
    </r>
    <r>
      <rPr>
        <sz val="12"/>
        <rFont val="Times New Roman"/>
        <family val="1"/>
        <charset val="204"/>
      </rPr>
      <t>и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</si>
  <si>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орской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октейль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</si>
  <si>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анильное</t>
    </r>
  </si>
  <si>
    <t>Мочалка круглая вязанная</t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</si>
  <si>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абор "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юбимый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рым"</t>
    </r>
  </si>
  <si>
    <t>Общий вес без коробки (кг)</t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</si>
  <si>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абор (4 чая) КУБ</t>
    </r>
  </si>
  <si>
    <t>вес</t>
  </si>
  <si>
    <t>грамм</t>
  </si>
  <si>
    <t>вес 2</t>
  </si>
  <si>
    <r>
      <rPr>
        <b/>
        <sz val="12"/>
        <color indexed="8"/>
        <rFont val="Times New Roman"/>
        <family val="1"/>
        <charset val="204"/>
      </rPr>
      <t>Б</t>
    </r>
    <r>
      <rPr>
        <sz val="12"/>
        <color indexed="8"/>
        <rFont val="Times New Roman"/>
        <family val="1"/>
        <charset val="204"/>
      </rPr>
      <t xml:space="preserve">анная </t>
    </r>
    <r>
      <rPr>
        <b/>
        <sz val="12"/>
        <color indexed="8"/>
        <rFont val="Times New Roman"/>
        <family val="1"/>
        <charset val="204"/>
      </rPr>
      <t>Д</t>
    </r>
    <r>
      <rPr>
        <sz val="12"/>
        <color indexed="8"/>
        <rFont val="Times New Roman"/>
        <family val="1"/>
        <charset val="204"/>
      </rPr>
      <t xml:space="preserve">линная вязанная </t>
    </r>
  </si>
  <si>
    <t>Плакат А3</t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</si>
  <si>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удак</t>
    </r>
    <r>
      <rPr>
        <sz val="10"/>
        <rFont val="Calibri"/>
        <family val="2"/>
        <charset val="204"/>
        <scheme val="minor"/>
      </rPr>
      <t>(Кипарис, Лаванда, Овсяное, Морской бриз, Чайная роза, Винное, Розмарин, Можжевельник)</t>
    </r>
  </si>
  <si>
    <r>
      <t>К</t>
    </r>
    <r>
      <rPr>
        <sz val="12"/>
        <rFont val="Times New Roman"/>
        <family val="1"/>
        <charset val="204"/>
      </rPr>
      <t>рымские травы</t>
    </r>
  </si>
  <si>
    <r>
      <t xml:space="preserve">С </t>
    </r>
    <r>
      <rPr>
        <sz val="12"/>
        <rFont val="Times New Roman"/>
        <family val="1"/>
        <charset val="204"/>
      </rPr>
      <t>лепестками розы</t>
    </r>
  </si>
  <si>
    <r>
      <t>О</t>
    </r>
    <r>
      <rPr>
        <sz val="12"/>
        <rFont val="Times New Roman"/>
        <family val="1"/>
        <charset val="204"/>
      </rPr>
      <t>ливковое</t>
    </r>
  </si>
  <si>
    <t>Натуральная мыльная мочалка</t>
  </si>
  <si>
    <r>
      <rPr>
        <b/>
        <sz val="12"/>
        <color indexed="8"/>
        <rFont val="Times New Roman"/>
        <family val="1"/>
        <charset val="204"/>
      </rPr>
      <t>К</t>
    </r>
    <r>
      <rPr>
        <sz val="12"/>
        <color indexed="8"/>
        <rFont val="Times New Roman"/>
        <family val="1"/>
        <charset val="204"/>
      </rPr>
      <t>ессе</t>
    </r>
    <r>
      <rPr>
        <sz val="10"/>
        <color indexed="8"/>
        <rFont val="Calibri"/>
        <family val="2"/>
        <charset val="204"/>
        <scheme val="minor"/>
      </rPr>
      <t xml:space="preserve"> (Рукавица для пилинга вязанная)</t>
    </r>
  </si>
  <si>
    <r>
      <rPr>
        <b/>
        <sz val="12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 xml:space="preserve">одарочная </t>
    </r>
    <r>
      <rPr>
        <b/>
        <sz val="12"/>
        <color theme="1"/>
        <rFont val="Times New Roman"/>
        <family val="1"/>
        <charset val="204"/>
      </rPr>
      <t>Р</t>
    </r>
    <r>
      <rPr>
        <sz val="12"/>
        <color theme="1"/>
        <rFont val="Times New Roman"/>
        <family val="1"/>
        <charset val="204"/>
      </rPr>
      <t>озовая</t>
    </r>
    <r>
      <rPr>
        <sz val="10"/>
        <color theme="1"/>
        <rFont val="Calibri"/>
        <family val="2"/>
        <charset val="204"/>
        <scheme val="minor"/>
      </rPr>
      <t xml:space="preserve"> (женская)(130грамм)</t>
    </r>
  </si>
  <si>
    <r>
      <rPr>
        <b/>
        <sz val="12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 xml:space="preserve">одарочная 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иняя</t>
    </r>
    <r>
      <rPr>
        <sz val="10"/>
        <color theme="1"/>
        <rFont val="Calibri"/>
        <family val="2"/>
        <charset val="204"/>
        <scheme val="minor"/>
      </rPr>
      <t xml:space="preserve"> (мужская)(130грамм)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</si>
  <si>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К</t>
    </r>
    <r>
      <rPr>
        <sz val="10"/>
        <color theme="1"/>
        <rFont val="Times New Roman"/>
        <family val="1"/>
        <charset val="204"/>
      </rPr>
      <t xml:space="preserve">рымский </t>
    </r>
    <r>
      <rPr>
        <b/>
        <sz val="10"/>
        <color theme="1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иноград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</si>
  <si>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К</t>
    </r>
    <r>
      <rPr>
        <sz val="10"/>
        <color theme="1"/>
        <rFont val="Times New Roman"/>
        <family val="1"/>
        <charset val="204"/>
      </rPr>
      <t xml:space="preserve">рымская </t>
    </r>
    <r>
      <rPr>
        <b/>
        <sz val="10"/>
        <color theme="1"/>
        <rFont val="Times New Roman"/>
        <family val="1"/>
        <charset val="204"/>
      </rPr>
      <t>Р</t>
    </r>
    <r>
      <rPr>
        <sz val="10"/>
        <color theme="1"/>
        <rFont val="Times New Roman"/>
        <family val="1"/>
        <charset val="204"/>
      </rPr>
      <t>оза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</si>
  <si>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Можжевельник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</si>
  <si>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Ванильное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</si>
  <si>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С</t>
    </r>
    <r>
      <rPr>
        <sz val="10"/>
        <color theme="1"/>
        <rFont val="Times New Roman"/>
        <family val="1"/>
        <charset val="204"/>
      </rPr>
      <t xml:space="preserve">акская </t>
    </r>
    <r>
      <rPr>
        <b/>
        <sz val="10"/>
        <color theme="1"/>
        <rFont val="Times New Roman"/>
        <family val="1"/>
        <charset val="204"/>
      </rPr>
      <t>г</t>
    </r>
    <r>
      <rPr>
        <sz val="10"/>
        <color theme="1"/>
        <rFont val="Times New Roman"/>
        <family val="1"/>
        <charset val="204"/>
      </rPr>
      <t>рязь</t>
    </r>
  </si>
  <si>
    <r>
      <t>О</t>
    </r>
    <r>
      <rPr>
        <sz val="12"/>
        <rFont val="Times New Roman"/>
        <family val="1"/>
        <charset val="204"/>
      </rPr>
      <t>тбеленная для лица/тела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(6 - 7,5 см)</t>
    </r>
  </si>
  <si>
    <r>
      <rPr>
        <b/>
        <sz val="11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 xml:space="preserve">рымская </t>
    </r>
    <r>
      <rPr>
        <b/>
        <sz val="11"/>
        <rFont val="Times New Roman"/>
        <family val="1"/>
        <charset val="204"/>
      </rPr>
      <t>ч</t>
    </r>
    <r>
      <rPr>
        <sz val="11"/>
        <rFont val="Times New Roman"/>
        <family val="1"/>
        <charset val="204"/>
      </rPr>
      <t xml:space="preserve">айная </t>
    </r>
    <r>
      <rPr>
        <b/>
        <sz val="11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>оллекция</t>
    </r>
    <r>
      <rPr>
        <sz val="10"/>
        <rFont val="Calibri"/>
        <family val="2"/>
        <charset val="204"/>
        <scheme val="minor"/>
      </rPr>
      <t xml:space="preserve"> (в пакетиках)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</si>
  <si>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урзуф</t>
    </r>
    <r>
      <rPr>
        <sz val="8"/>
        <rFont val="Calibri"/>
        <family val="2"/>
        <charset val="204"/>
        <scheme val="minor"/>
      </rPr>
      <t>(Лавровое, Лаванда, Шелковый путь, Морской бриз, Афродита, Винное, Чайная роза, Можжевельник)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</si>
  <si>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лушта</t>
    </r>
    <r>
      <rPr>
        <sz val="8"/>
        <rFont val="Calibri"/>
        <family val="2"/>
        <charset val="204"/>
        <scheme val="minor"/>
      </rPr>
      <t>(Кофе, Лаванда, Ночная роза, Морской бриз, Шелковый путь, Винное, Чайная роза, Можжевельник)</t>
    </r>
  </si>
  <si>
    <r>
      <rPr>
        <b/>
        <sz val="12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>впатория</t>
    </r>
    <r>
      <rPr>
        <sz val="8"/>
        <rFont val="Calibri"/>
        <family val="2"/>
        <charset val="204"/>
        <scheme val="minor"/>
      </rPr>
      <t>(Сакские грязи, Лаванда, Винное, Календула, Афродита, Шелковый путь, Чайная роза,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</si>
  <si>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евастополь</t>
    </r>
    <r>
      <rPr>
        <sz val="8"/>
        <rFont val="Calibri"/>
        <family val="2"/>
        <charset val="204"/>
        <scheme val="minor"/>
      </rPr>
      <t>(Кипарис, Лаванда, Овсяное, Ромашка, Чайная роза, Винное, Ночная роза, Можжевельник)</t>
    </r>
  </si>
  <si>
    <r>
      <rPr>
        <b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еодосия</t>
    </r>
    <r>
      <rPr>
        <sz val="8"/>
        <rFont val="Calibri"/>
        <family val="2"/>
        <charset val="204"/>
        <scheme val="minor"/>
      </rPr>
      <t>(Ночная роза, Лаванда, Овсяное, Афродита, Чайная роза, Винное, Календула, Можжевельник)</t>
    </r>
  </si>
  <si>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лта</t>
    </r>
    <r>
      <rPr>
        <sz val="8"/>
        <rFont val="Calibri"/>
        <family val="2"/>
        <charset val="204"/>
        <scheme val="minor"/>
      </rPr>
      <t>(Кипарис, Лаванда, Овсяное, Морской бриз, Чайная роза, Винное, Розмарин,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</si>
  <si>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аки</t>
    </r>
    <r>
      <rPr>
        <sz val="8"/>
        <rFont val="Calibri"/>
        <family val="2"/>
        <charset val="204"/>
        <scheme val="minor"/>
      </rPr>
      <t>(Сакские грязи, Лаванда, Винное, Календула, Афродита, Шелковый путь, Чайная роза,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</si>
  <si>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егким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аром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Э</t>
    </r>
    <r>
      <rPr>
        <sz val="8"/>
        <rFont val="Calibri"/>
        <family val="2"/>
        <charset val="204"/>
        <scheme val="minor"/>
      </rPr>
      <t xml:space="preserve">вкалиптовое 120г, Кесса,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"С легким паром" 10мл)</t>
    </r>
  </si>
  <si>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 xml:space="preserve">огатырская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ила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Х</t>
    </r>
    <r>
      <rPr>
        <sz val="8"/>
        <rFont val="Calibri"/>
        <family val="2"/>
        <charset val="204"/>
        <scheme val="minor"/>
      </rPr>
      <t xml:space="preserve">войное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"Богатырская Сила" 10мл)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</si>
  <si>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аммам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Х</t>
    </r>
    <r>
      <rPr>
        <sz val="8"/>
        <rFont val="Calibri"/>
        <family val="2"/>
        <charset val="204"/>
        <scheme val="minor"/>
      </rPr>
      <t xml:space="preserve">анское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"Хамам" 10мл)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</si>
  <si>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екрет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леопатры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Р</t>
    </r>
    <r>
      <rPr>
        <sz val="8"/>
        <rFont val="Calibri"/>
        <family val="2"/>
        <charset val="204"/>
        <scheme val="minor"/>
      </rPr>
      <t xml:space="preserve">озовое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>осм.</t>
    </r>
    <r>
      <rPr>
        <b/>
        <sz val="8"/>
        <rFont val="Calibri"/>
        <family val="2"/>
        <charset val="204"/>
        <scheme val="minor"/>
      </rPr>
      <t>М</t>
    </r>
    <r>
      <rPr>
        <sz val="8"/>
        <rFont val="Calibri"/>
        <family val="2"/>
        <charset val="204"/>
        <scheme val="minor"/>
      </rPr>
      <t>асло "Увлажняющее" 10мл)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</si>
  <si>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укошко из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рыма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(вода душистая 200г, мыло тв.натур. 75г., ароматич.мешочек «</t>
    </r>
    <r>
      <rPr>
        <b/>
        <sz val="8"/>
        <rFont val="Calibri"/>
        <family val="2"/>
        <charset val="204"/>
        <scheme val="minor"/>
      </rPr>
      <t>С</t>
    </r>
    <r>
      <rPr>
        <sz val="8"/>
        <rFont val="Calibri"/>
        <family val="2"/>
        <charset val="204"/>
        <scheme val="minor"/>
      </rPr>
      <t>аше», косм. масло 100г, маска для лица 50г, натур.</t>
    </r>
    <r>
      <rPr>
        <b/>
        <sz val="8"/>
        <rFont val="Calibri"/>
        <family val="2"/>
        <charset val="204"/>
        <scheme val="minor"/>
      </rPr>
      <t>д</t>
    </r>
    <r>
      <rPr>
        <sz val="8"/>
        <rFont val="Calibri"/>
        <family val="2"/>
        <charset val="204"/>
        <scheme val="minor"/>
      </rPr>
      <t>жут.мочалка)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</si>
  <si>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умочка "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равы"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(маска для лица 50г, косм. масло 100г, мыло тв.натур. из серии «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рымские </t>
    </r>
    <r>
      <rPr>
        <b/>
        <sz val="8"/>
        <rFont val="Calibri"/>
        <family val="2"/>
        <charset val="204"/>
        <scheme val="minor"/>
      </rPr>
      <t>Т</t>
    </r>
    <r>
      <rPr>
        <sz val="8"/>
        <rFont val="Calibri"/>
        <family val="2"/>
        <charset val="204"/>
        <scheme val="minor"/>
      </rPr>
      <t>равы» (2 шт. по 40г.))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</si>
  <si>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орзинка "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озовая </t>
    </r>
    <r>
      <rPr>
        <b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антазия"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(вода душистая 200г, косм. масло 100г, маска для лица с лепестками роз 50г, мыло тв.натур. из серии 
«</t>
    </r>
    <r>
      <rPr>
        <b/>
        <sz val="8"/>
        <rFont val="Calibri"/>
        <family val="2"/>
        <charset val="204"/>
        <scheme val="minor"/>
      </rPr>
      <t>Н</t>
    </r>
    <r>
      <rPr>
        <sz val="8"/>
        <rFont val="Calibri"/>
        <family val="2"/>
        <charset val="204"/>
        <scheme val="minor"/>
      </rPr>
      <t xml:space="preserve">ежное </t>
    </r>
    <r>
      <rPr>
        <b/>
        <sz val="8"/>
        <rFont val="Calibri"/>
        <family val="2"/>
        <charset val="204"/>
        <scheme val="minor"/>
      </rPr>
      <t>П</t>
    </r>
    <r>
      <rPr>
        <sz val="8"/>
        <rFont val="Calibri"/>
        <family val="2"/>
        <charset val="204"/>
        <scheme val="minor"/>
      </rPr>
      <t>рикосновение» (3шт. по 75г.))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</si>
  <si>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орзинка </t>
    </r>
    <r>
      <rPr>
        <b/>
        <sz val="12"/>
        <rFont val="Times New Roman"/>
        <family val="1"/>
        <charset val="204"/>
      </rPr>
      <t>тм "КНК"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(мыло тв.натур. из серии «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рымские </t>
    </r>
    <r>
      <rPr>
        <b/>
        <sz val="8"/>
        <rFont val="Calibri"/>
        <family val="2"/>
        <charset val="204"/>
        <scheme val="minor"/>
      </rPr>
      <t>Т</t>
    </r>
    <r>
      <rPr>
        <sz val="8"/>
        <rFont val="Calibri"/>
        <family val="2"/>
        <charset val="204"/>
        <scheme val="minor"/>
      </rPr>
      <t>равы»  (75г. 3 шт.), косм. масло 100г, вода душистая 200г, маска для лица 50г, скраб для тела 400г, мягкое трав.мыло «</t>
    </r>
    <r>
      <rPr>
        <b/>
        <sz val="8"/>
        <rFont val="Calibri"/>
        <family val="2"/>
        <charset val="204"/>
        <scheme val="minor"/>
      </rPr>
      <t>Б</t>
    </r>
    <r>
      <rPr>
        <sz val="8"/>
        <rFont val="Calibri"/>
        <family val="2"/>
        <charset val="204"/>
        <scheme val="minor"/>
      </rPr>
      <t>ельди» 120г, рукавица для пилинга (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>ессе),  органич. морская г</t>
    </r>
    <r>
      <rPr>
        <sz val="8"/>
        <rFont val="Calibri"/>
        <family val="2"/>
        <charset val="204"/>
        <scheme val="minor"/>
      </rPr>
      <t>убка для лица)</t>
    </r>
  </si>
  <si>
    <r>
      <rPr>
        <sz val="8"/>
        <rFont val="Times New Roman"/>
        <family val="1"/>
        <charset val="204"/>
      </rPr>
      <t xml:space="preserve">от </t>
    </r>
    <r>
      <rPr>
        <sz val="10"/>
        <rFont val="Times New Roman"/>
        <family val="1"/>
        <charset val="204"/>
      </rPr>
      <t>10 000</t>
    </r>
    <r>
      <rPr>
        <sz val="8"/>
        <rFont val="Times New Roman"/>
        <family val="1"/>
        <charset val="204"/>
      </rPr>
      <t xml:space="preserve"> руб</t>
    </r>
  </si>
  <si>
    <r>
      <t>К</t>
    </r>
    <r>
      <rPr>
        <sz val="12"/>
        <rFont val="Times New Roman"/>
        <family val="1"/>
        <charset val="204"/>
      </rPr>
      <t xml:space="preserve">рем 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ля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ук "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 xml:space="preserve">ежное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рикосновение"</t>
    </r>
  </si>
  <si>
    <r>
      <t>Г</t>
    </r>
    <r>
      <rPr>
        <sz val="12"/>
        <rFont val="Times New Roman"/>
        <family val="1"/>
        <charset val="204"/>
      </rPr>
      <t>орная лаванда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</si>
  <si>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влажняющая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р</t>
    </r>
    <r>
      <rPr>
        <sz val="10"/>
        <rFont val="Times New Roman"/>
        <family val="1"/>
        <charset val="204"/>
      </rPr>
      <t>оза)</t>
    </r>
  </si>
  <si>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онизирующая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ц</t>
    </r>
    <r>
      <rPr>
        <sz val="10"/>
        <rFont val="Times New Roman"/>
        <family val="1"/>
        <charset val="204"/>
      </rPr>
      <t>итрус)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</si>
  <si>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ротивовоспалительная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м</t>
    </r>
    <r>
      <rPr>
        <sz val="10"/>
        <rFont val="Times New Roman"/>
        <family val="1"/>
        <charset val="204"/>
      </rPr>
      <t>ожжевельник)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</si>
  <si>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елакс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л</t>
    </r>
    <r>
      <rPr>
        <sz val="10"/>
        <rFont val="Times New Roman"/>
        <family val="1"/>
        <charset val="204"/>
      </rPr>
      <t>аванда)</t>
    </r>
  </si>
  <si>
    <t>Тонизирущая</t>
  </si>
  <si>
    <t>Крымское утро</t>
  </si>
  <si>
    <t>Открытый мир</t>
  </si>
  <si>
    <t>Родник здоровья</t>
  </si>
  <si>
    <t>Сила предков</t>
  </si>
  <si>
    <t>Розовый ноктюрн</t>
  </si>
  <si>
    <t>Нежный шёлк</t>
  </si>
  <si>
    <t>Королева Тавриды</t>
  </si>
  <si>
    <t>Крымская лаванда</t>
  </si>
  <si>
    <t>Цитрусовый фреш</t>
  </si>
  <si>
    <t>Легкий ветерок</t>
  </si>
  <si>
    <t>Вербеновая свежесть</t>
  </si>
  <si>
    <t>Дезодорант-антиперспирант</t>
  </si>
  <si>
    <t>Алупка Воронцовский Дворец</t>
  </si>
  <si>
    <t>винзавод Массандра</t>
  </si>
  <si>
    <t>Белогорск скала Ак-Кая</t>
  </si>
  <si>
    <t>мыс Тарханкут</t>
  </si>
  <si>
    <t>Ласточкино Гнездо</t>
  </si>
  <si>
    <t>Форос</t>
  </si>
  <si>
    <t>Гурзуф Адалары</t>
  </si>
  <si>
    <t>Севастополь</t>
  </si>
  <si>
    <r>
      <t>Ф</t>
    </r>
    <r>
      <rPr>
        <sz val="12"/>
        <rFont val="Times New Roman"/>
        <family val="1"/>
        <charset val="204"/>
      </rPr>
      <t>руктово-ореховое Ассорти№1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</si>
  <si>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юбимый Крым </t>
    </r>
    <r>
      <rPr>
        <i/>
        <sz val="12"/>
        <rFont val="Times New Roman"/>
        <family val="1"/>
        <charset val="204"/>
      </rPr>
      <t>№1</t>
    </r>
  </si>
  <si>
    <r>
      <t>Л</t>
    </r>
    <r>
      <rPr>
        <sz val="12"/>
        <rFont val="Times New Roman"/>
        <family val="1"/>
        <charset val="204"/>
      </rPr>
      <t>юбимый Крым №2</t>
    </r>
  </si>
  <si>
    <r>
      <t>А</t>
    </r>
    <r>
      <rPr>
        <sz val="12"/>
        <rFont val="Times New Roman"/>
        <family val="1"/>
        <charset val="204"/>
      </rPr>
      <t>ссорти</t>
    </r>
    <r>
      <rPr>
        <sz val="10"/>
        <rFont val="Times New Roman"/>
        <family val="1"/>
        <charset val="204"/>
      </rPr>
      <t xml:space="preserve"> (ореховые,фруктовые,шоколадные лукумы)</t>
    </r>
  </si>
  <si>
    <t>Сувенирные корзины тм КНК</t>
  </si>
  <si>
    <t>Чай рассыпной 50 г</t>
  </si>
  <si>
    <t>Ханский чай</t>
  </si>
  <si>
    <t>Татарский</t>
  </si>
  <si>
    <t>Чабан-чай</t>
  </si>
  <si>
    <t>Крымский Сухой Бальзам</t>
  </si>
  <si>
    <t>Ароматный</t>
  </si>
  <si>
    <t>Кара-Даг</t>
  </si>
  <si>
    <t>Чатыр-Даг</t>
  </si>
  <si>
    <t>Аю-Даг</t>
  </si>
  <si>
    <t>Демерджи</t>
  </si>
  <si>
    <t>Ай-Петри</t>
  </si>
  <si>
    <t>Ески-Керим</t>
  </si>
  <si>
    <t>Цветочный №1</t>
  </si>
  <si>
    <t>Цветочный-Ехинацея</t>
  </si>
  <si>
    <t>Ханский</t>
  </si>
  <si>
    <t>Аю -Даг</t>
  </si>
  <si>
    <t>Эски-Керим</t>
  </si>
  <si>
    <t>Коктебель</t>
  </si>
  <si>
    <t>Крымский сухой бальзам</t>
  </si>
  <si>
    <t>Демирджи</t>
  </si>
  <si>
    <t>Чабан ай</t>
  </si>
  <si>
    <t>Миндальное</t>
  </si>
  <si>
    <t>Ванильное</t>
  </si>
  <si>
    <t>Цветочный липа</t>
  </si>
  <si>
    <t>Цветочный Эхинацея"</t>
  </si>
  <si>
    <t>Чабан чай</t>
  </si>
  <si>
    <t>Набор "Судак" (рассыпной-4 вида)</t>
  </si>
  <si>
    <t>Набор "Ласточкино гнездо" (рассыпной-4 вида)</t>
  </si>
  <si>
    <t>Розовое 650гр</t>
  </si>
  <si>
    <t>Акация 650гр</t>
  </si>
  <si>
    <t>Лаванда 650гг</t>
  </si>
  <si>
    <t>Цвет бузины 650гр</t>
  </si>
  <si>
    <t>Цвет боярышника 650гр</t>
  </si>
  <si>
    <t>Грудной сбор 650гр</t>
  </si>
  <si>
    <t>Душица 650 гр</t>
  </si>
  <si>
    <t>Каштан 650гр</t>
  </si>
  <si>
    <t>Эхинацея 650гр</t>
  </si>
  <si>
    <t>Барбарис 650гр</t>
  </si>
  <si>
    <t>Мята 650гр</t>
  </si>
  <si>
    <t>Василёк  650гр</t>
  </si>
  <si>
    <t>Лимонник  650гр</t>
  </si>
  <si>
    <t>Можжевельник  650гр</t>
  </si>
  <si>
    <t xml:space="preserve">Одуванчик  650гр </t>
  </si>
  <si>
    <t>Из шишек  650гр</t>
  </si>
  <si>
    <t>Витаминное 650гр</t>
  </si>
  <si>
    <t>Чабрецовое 650гр</t>
  </si>
  <si>
    <t>Шалфейное 650гр</t>
  </si>
  <si>
    <t>Роза с боярышником 650гр</t>
  </si>
  <si>
    <t>Клубника 700гр</t>
  </si>
  <si>
    <t>Малина  700гр</t>
  </si>
  <si>
    <t>Кизил  700гр</t>
  </si>
  <si>
    <t>Черешня белая (без косточек)  700гр</t>
  </si>
  <si>
    <t>Изюм Эрик (слива)  700гр</t>
  </si>
  <si>
    <t>Вишня  700гр</t>
  </si>
  <si>
    <t>Ежевика вар.700гр</t>
  </si>
  <si>
    <t>Персик 700гр</t>
  </si>
  <si>
    <t>Слива повидло 700гр</t>
  </si>
  <si>
    <t>Тутовник 700гр</t>
  </si>
  <si>
    <t xml:space="preserve">Крыжовник 700гр </t>
  </si>
  <si>
    <t>Абрикосовое с орехами  700гр</t>
  </si>
  <si>
    <t>Мармелад айва  700гр</t>
  </si>
  <si>
    <t>Айвовое с орехами  700гр</t>
  </si>
  <si>
    <t xml:space="preserve">Инжир светлый   700гр </t>
  </si>
  <si>
    <t>Инжир темный  700гр</t>
  </si>
  <si>
    <t>Земляника ягоды  700гр</t>
  </si>
  <si>
    <t>Земляника протертая  700гр</t>
  </si>
  <si>
    <t xml:space="preserve">Ежевика перет. 700гр </t>
  </si>
  <si>
    <t>Инжир перет. 700гр</t>
  </si>
  <si>
    <t>Облепиха протертая   700гр</t>
  </si>
  <si>
    <t>Смородина протёртая  700гр</t>
  </si>
  <si>
    <t>Крымский орех в меду 600гр</t>
  </si>
  <si>
    <t>Роза 350гр</t>
  </si>
  <si>
    <t>Лаванда 350гр</t>
  </si>
  <si>
    <t>Цвет бузины 350гр</t>
  </si>
  <si>
    <t>Цвет боярышника 350гр</t>
  </si>
  <si>
    <t>Барбарис 350гр</t>
  </si>
  <si>
    <t>Грудной сбор 350гр</t>
  </si>
  <si>
    <t>Эхинацея 350гр</t>
  </si>
  <si>
    <t>Чабрец 350гр</t>
  </si>
  <si>
    <t>Витаминный 350гр</t>
  </si>
  <si>
    <t>Василёк 350гр</t>
  </si>
  <si>
    <t>Лимонник 350гр</t>
  </si>
  <si>
    <t>Душица 350гр</t>
  </si>
  <si>
    <t>Можжевельник 350гр</t>
  </si>
  <si>
    <t>Каштан 350гр</t>
  </si>
  <si>
    <t>Шалфей 350гр</t>
  </si>
  <si>
    <t>Мята 350гр</t>
  </si>
  <si>
    <t>Одуванчик 350гр</t>
  </si>
  <si>
    <t>Шишка 350гр</t>
  </si>
  <si>
    <t>Роза +боярышник 350гр</t>
  </si>
  <si>
    <t>Акация 350гр</t>
  </si>
  <si>
    <t>Сосновые почки 350 гр</t>
  </si>
  <si>
    <t>Мёд Крымский</t>
  </si>
  <si>
    <t>Кизил протертый  700гр</t>
  </si>
  <si>
    <t>Ореховое  700гр</t>
  </si>
  <si>
    <t>Смородина варенье 700гр</t>
  </si>
  <si>
    <t>наименование, характеристика, сорт, артикул товара</t>
  </si>
  <si>
    <t>Твердое натур.мыло (пробник) "Винное" ТМ "КНК" 20г (мп-0047)</t>
  </si>
  <si>
    <t>Твердое натур.мыло (пробник) "Шоколадный мусс" ТМ "КНК" 20г (мп-0048)</t>
  </si>
  <si>
    <t>Твердое натур.мыло (пробник) "Чайная роза" ТМ "КНК" 20г (мп-0049)</t>
  </si>
  <si>
    <t>Тверд.натур.мыло (пробник)  "Крымские травы.Лаванда" 20г (мп-0051)</t>
  </si>
  <si>
    <t>Тверд.натур.мыло (пробник) "Крымские травы.Календула" 20г (мп-0053)</t>
  </si>
  <si>
    <t>Твердое натур.мыло (пробник) "Крымские травы.Лавр-Розмарин" ТМ "КНК" 20г (мп-0054)</t>
  </si>
  <si>
    <t>Твердое натур.мыло (пробник) "Крымские травы.Шалфей Мускатный (мп-0055)</t>
  </si>
  <si>
    <t>Твердое натур.мыло (пробник) "Эксклюзивное" ТМ "КНК" 20г (мп-0059)</t>
  </si>
  <si>
    <t>Твердое натур.мыло (пробник) "Афродита" ТМ "КНК" 20г (мп-0062)</t>
  </si>
  <si>
    <t>Твердое натур.мыло (пробник) "Морской Бриз" ТМ "КНК" 20г (мп-0064)</t>
  </si>
  <si>
    <t>Твердое натур.мыло (пробник) "Сакские Грязи" ТМ "КНК" 20г (мп-0071)</t>
  </si>
  <si>
    <t>Твердое натур.мыло (пробник) "Шёлковый Путь" ТМ "КНК" 20г (мп-0078)</t>
  </si>
  <si>
    <t>Твердое натур.мыло (пробник) "Крымские травы.Мята-Мелисса" 20г (мп-0083)</t>
  </si>
  <si>
    <t>Твердое натур.мыло (пробник) "Миндальное" ТМ "КНК" 20г (мп-0076)</t>
  </si>
  <si>
    <t>Твердое натур.мыло "Крымский Можжевельник" ТМ "КНК" 750г (мб-0245)</t>
  </si>
  <si>
    <t>Твердое натур.мыло "Шоколадный мусс" ТМ "КНК" 750г (мб-0235)</t>
  </si>
  <si>
    <t>Твердое натур.мыло "Чайная роза" ТМ "КНК" 750г (мб-0236)</t>
  </si>
  <si>
    <t>Твердое натур.мыло "Крымские травы.Лаванда" ТМ "КНК" 750г (мб-0238)</t>
  </si>
  <si>
    <t>Твердое натур.мыло "Крымские травы.Календула" ТМ "КНК" 750г (мб-0240)</t>
  </si>
  <si>
    <t>Твердое натур.мыло "Дегтярное" ТМ "КНК" 750г (мб-0261)</t>
  </si>
  <si>
    <t>Твердое натур.мыло "Гипоаллергенное" ТМ "КНК" 750г (мб-0255)</t>
  </si>
  <si>
    <t>Твердое натур.мыло "Винное" ТМ "КНК" 750 (мб-0234)</t>
  </si>
  <si>
    <t>Твердое натур.мыло"День-Ночь" ТМ "КНК" 750г (мб-0252)</t>
  </si>
  <si>
    <t>Твердое натур.мыло "Для Мужчин" ТМ "КНК" 750г (мб-0260)</t>
  </si>
  <si>
    <t>Твердое натур.мыло "Кофейное" ТМ "КНК" 750г (мб-0248)</t>
  </si>
  <si>
    <t>Твердое натур.мыло "Крымские пряности" ТМ "КНК" 750г (мб-0250)</t>
  </si>
  <si>
    <t>Твердое натур.мыло "Крымские травы.Ромашка-Череда" ТМ "КНК" 750г (мб-0239)</t>
  </si>
  <si>
    <t>Твердое натур.мыло "Крымский Восход" ТМ "КНК" 750г (мб-0267)</t>
  </si>
  <si>
    <t>Твердое натур.мыло "Крымский Закат" ТМ "КНК" 750г (мб-0268)</t>
  </si>
  <si>
    <t>Твердое натур.мыло "Морской Бриз" ТМ "КНК" 750г (мб-0251)</t>
  </si>
  <si>
    <t>Твердое натур.мыло "Сакские Грязи" ТМ "КНК" 750г (мб-0258)</t>
  </si>
  <si>
    <t>Твердое натур.мыло "Серно-Дегтярное" ТМ "КНК" 750г (мб-0262)</t>
  </si>
  <si>
    <t>Твердое натур.мыло "Спирулина с Морской Солью" ТМ "КНК" 750г (мб-0244)</t>
  </si>
  <si>
    <t>Твердое натур.мыло "Шёлковый Путь" ТМ "КНК" 750г (мб-0265)</t>
  </si>
  <si>
    <t>Твердое натур.мыло "Эксклюзивное" ТМ "КНК" 750г (мб-0246)</t>
  </si>
  <si>
    <t>Масла твёрдые</t>
  </si>
  <si>
    <t>Сакская грязь</t>
  </si>
  <si>
    <t>Масло для волос 110мл</t>
  </si>
  <si>
    <t>Масло для волос 1 л</t>
  </si>
  <si>
    <t>Маски для лица</t>
  </si>
  <si>
    <t>Массажное масло 1 л</t>
  </si>
  <si>
    <t>Массажное масло 110мл</t>
  </si>
  <si>
    <t>Солевой скраб 1 кг</t>
  </si>
  <si>
    <t>Солевой скраб 400 г</t>
  </si>
  <si>
    <t>Травяное мыло Бельди 350г</t>
  </si>
  <si>
    <t>Травяное мыло Бельди 1кг</t>
  </si>
  <si>
    <t>Травяное мыло Бельди 120г</t>
  </si>
  <si>
    <t>Пробники Бельди</t>
  </si>
  <si>
    <t>Крем для лица 50мл</t>
  </si>
  <si>
    <t>Крем для лица 1 кг</t>
  </si>
  <si>
    <t>Пробник крема для лица</t>
  </si>
  <si>
    <t>Крем для рук</t>
  </si>
  <si>
    <t>Крем для бритья</t>
  </si>
  <si>
    <t>Хозяйственная паста</t>
  </si>
  <si>
    <t>Вода душистая 200мл</t>
  </si>
  <si>
    <t>Вода душистая 1 л</t>
  </si>
  <si>
    <t>Аромокомпозиции</t>
  </si>
  <si>
    <t>Ароматизатор САШЕ</t>
  </si>
  <si>
    <t>Соль с эфирными маслами</t>
  </si>
  <si>
    <t>Подарочный набор "Виды Крыма"</t>
  </si>
  <si>
    <t>Подарочные наборы "Картины Крыма"</t>
  </si>
  <si>
    <t>Натуральное мыло ручной работы 75 г</t>
  </si>
  <si>
    <t>Натуральное мыло "Эконом" 40 г</t>
  </si>
  <si>
    <t>Мыло Брусок 750-850 г</t>
  </si>
  <si>
    <t>Пробник твёрдого мыла</t>
  </si>
  <si>
    <t>Чай рассыпной в ПЭТ банке</t>
  </si>
  <si>
    <t>Чайные подарочные наборы</t>
  </si>
  <si>
    <r>
      <rPr>
        <b/>
        <sz val="14"/>
        <color indexed="12"/>
        <rFont val="Arial Cyr"/>
        <charset val="204"/>
      </rPr>
      <t>↑</t>
    </r>
    <r>
      <rPr>
        <b/>
        <sz val="10"/>
        <color indexed="12"/>
        <rFont val="Arial Cyr"/>
        <charset val="204"/>
      </rPr>
      <t xml:space="preserve"> перейти к меню - список видов товаров </t>
    </r>
    <r>
      <rPr>
        <b/>
        <sz val="14"/>
        <color indexed="12"/>
        <rFont val="Arial Cyr"/>
        <charset val="204"/>
      </rPr>
      <t>↑</t>
    </r>
  </si>
  <si>
    <r>
      <t>Буклеты, флаеры (</t>
    </r>
    <r>
      <rPr>
        <b/>
        <sz val="14"/>
        <color rgb="FF000000"/>
        <rFont val="Calibri"/>
        <family val="2"/>
        <charset val="204"/>
        <scheme val="minor"/>
      </rPr>
      <t>бесплатно 20% от продукции</t>
    </r>
    <r>
      <rPr>
        <sz val="14"/>
        <color rgb="FF000000"/>
        <rFont val="Calibri"/>
        <family val="2"/>
        <charset val="204"/>
        <scheme val="minor"/>
      </rPr>
      <t>)</t>
    </r>
  </si>
  <si>
    <t>флаер душистая вода + маска для лица</t>
  </si>
  <si>
    <t>буклет мыло</t>
  </si>
  <si>
    <t>буклет скраб</t>
  </si>
  <si>
    <t>буклет бельди</t>
  </si>
  <si>
    <t>флаер крем для лица</t>
  </si>
  <si>
    <t>флаер масло массажное+масло для волос</t>
  </si>
  <si>
    <t>флаер душистая вода</t>
  </si>
  <si>
    <t>флаер косметическое масло</t>
  </si>
  <si>
    <t>РАХАТ-ЛУКУМ Крымский</t>
  </si>
  <si>
    <t>Мед Крымский степной 300гр</t>
  </si>
  <si>
    <t>Черничное   700гр</t>
  </si>
  <si>
    <t>Чай в фильтр пакетах по 20 шт</t>
  </si>
  <si>
    <t>Чай в фильтр пакетах по 25 шт</t>
  </si>
  <si>
    <t>Чай рассыпной в прозрачном пакете</t>
  </si>
  <si>
    <t>Чай в КРАФТ пакете</t>
  </si>
  <si>
    <r>
      <t xml:space="preserve">Набор "Бахчисарай" </t>
    </r>
    <r>
      <rPr>
        <sz val="10"/>
        <rFont val="Times New Roman"/>
        <family val="1"/>
        <charset val="204"/>
      </rPr>
      <t>(рассыпной-4 вида)</t>
    </r>
  </si>
  <si>
    <r>
      <t>Набор "Севастополь"</t>
    </r>
    <r>
      <rPr>
        <sz val="10"/>
        <rFont val="Times New Roman"/>
        <family val="1"/>
        <charset val="204"/>
      </rPr>
      <t xml:space="preserve"> (рассыпной-4 вида)</t>
    </r>
  </si>
  <si>
    <r>
      <t>Набор "</t>
    </r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мют"</t>
    </r>
    <r>
      <rPr>
        <sz val="10"/>
        <rFont val="Times New Roman"/>
        <family val="1"/>
        <charset val="204"/>
      </rPr>
      <t xml:space="preserve"> (в фильтр пакетах -4 вида)</t>
    </r>
  </si>
  <si>
    <t>Мягкое трав.мыло БЕЛЬДИ "Роза"120г (мм-0085)</t>
  </si>
  <si>
    <t>Мягкое трав.мыло БЕЛЬДИ "Эвкалипт"120г (мм-0086)</t>
  </si>
  <si>
    <t>Мягкое трав.мыло БЕЛЬДИ "Горный бессмертник"120г (мм-0090)</t>
  </si>
  <si>
    <t>Мягкое трав.мыло БЕЛЬДИ "Крымские травы"120г (мм-0091)</t>
  </si>
  <si>
    <t>Мягкое трав.мыло БЕЛЬДИ "Морской коктейль"120г (мм-0221)</t>
  </si>
  <si>
    <t>Мягкое трав.мыло (пробник) "Роза" ТМ "КНК" 6г (пмм-0212)</t>
  </si>
  <si>
    <t>Мягкое трав.мыло (пробник) "Эвкалипт" 6г (пмм-0213)</t>
  </si>
  <si>
    <t>Мягкое трав.мыло (пробник) "Горный бессмерт." 6г (пмм-0217)</t>
  </si>
  <si>
    <t>Мягкое трав.мыло (пробник) "Крым.травы" 6г (пмм-0218)</t>
  </si>
  <si>
    <t>Мягкое трав.мыло (пробник) "Морск.коктейль" 6г (пмм-0221)</t>
  </si>
  <si>
    <t>Мочалка-(кесcе) джутовая для пилинга (к-0187)</t>
  </si>
  <si>
    <t>Мочалка банная джутовая 60см (мд-0188)</t>
  </si>
  <si>
    <t>Мочалка натур.с мыльной стружкой (Розовая женская) 130г (мн-0119)</t>
  </si>
  <si>
    <t>Мочалка натур.с мыльной стружкой (Синяя мужская) 130г (мн-0120)</t>
  </si>
  <si>
    <t>Мочалка джутовая с натур.мылом "Винное"120г (мн-0121)</t>
  </si>
  <si>
    <t>Мочалка джутовая с натур.мылом "Чайная роза"  120г (мн-0122)</t>
  </si>
  <si>
    <t>Мочалка джутовая с натур.мылом "Можевельное" 120г (мн-0123)</t>
  </si>
  <si>
    <t>Мочалка джутовая с натур.мылом "Ванильное" 120г (мн-0124)</t>
  </si>
  <si>
    <t>Мочалка натур.с проф.мылом "Сакская грязь" 120г (мн-0125)</t>
  </si>
  <si>
    <t>Скраб солевой "Розовый" ТМ "КНК" 400г (сс-0101)</t>
  </si>
  <si>
    <t>Скраб солевой "Лаванда-Мелисса" ТМ "КНК" 400г (сс-0102)</t>
  </si>
  <si>
    <t>Скраб солевой "Цитрусовый" ТМ "КНК" 400г (сс-0103)</t>
  </si>
  <si>
    <t>Скраб солевой "Спирулина" ТМ "КНК" 400г (сс-0104)</t>
  </si>
  <si>
    <t>Скраб солевой "Кофе с корицей" ТМ "КНК" 400г (сс-0105)</t>
  </si>
  <si>
    <t>Скраб солевой "Шоколад" ТМ "КНК" 400г (сс-0106)</t>
  </si>
  <si>
    <t>Масло косметическое "Релаксационное"(массажное) ТМ "КНК" 1л</t>
  </si>
  <si>
    <t>Масло косметическое "Антицеллюлитное"(массажное) ТМ "КНК" 1л.</t>
  </si>
  <si>
    <t>Масло косметическое "Подтягивающее"(массажное) ТМ "КНК" 1л.</t>
  </si>
  <si>
    <t>Масло косметическое "Увлажняющее"(массажное) ТМ "КНК" 1л</t>
  </si>
  <si>
    <t>Масло косметическое "Гипоаллергенное" (массаж.) 1л.</t>
  </si>
  <si>
    <t>Масло для волос "Питание и укрепление" 100г (мв-0115)</t>
  </si>
  <si>
    <t>Масло для волос "Восстановление и блеск" 100г (мв-0116)</t>
  </si>
  <si>
    <t>Масло для волос "Профилактическое" 100г (мв-0117)</t>
  </si>
  <si>
    <t>Масло для волос "Стимуляция роста" 100г (мв-0118)</t>
  </si>
  <si>
    <t>Маска для лица с лепестками роз (мсдл-0001)</t>
  </si>
  <si>
    <t>Маска для лица "Крымские травы" (мсдл-0002)</t>
  </si>
  <si>
    <t>Маска для лица "Шоколадный мусс" (мсдл-0003)</t>
  </si>
  <si>
    <t>Маска для лица "Морской коктейль" (мсдл-0004)</t>
  </si>
  <si>
    <t>Маска для лица "Горная лаванда" (мсдл-0006)</t>
  </si>
  <si>
    <t>Дневной крем для лица  для Сухой кожи 50 мл (кл-0138)</t>
  </si>
  <si>
    <t>Дневной крем для лица  для Чувствительной кожи 50мл (кл-0139)</t>
  </si>
  <si>
    <t>Дневной крем для лица  для Жирной и проблемной кожи 50мл (кл-0140)</t>
  </si>
  <si>
    <t>Дневной крем для лица  для Нормал. и комбинир.кожи 50мл (кл-0141)</t>
  </si>
  <si>
    <t>Дневной крем для лица для Увядающей кожи 50 мл (кл-0142)</t>
  </si>
  <si>
    <t>Ночной крем для лица для Сухой кожи 50мл (кл-0143)</t>
  </si>
  <si>
    <t>Ночной крем для лица для Чувствительной кожи 50мл (кл-0144)</t>
  </si>
  <si>
    <t>Ночной крем для лица для Жирной и проблемной кожи 50мл (кл-0145)</t>
  </si>
  <si>
    <t>Ночной крем для лица для Норм. и комбинир.кожи 50мл (кл-0146)</t>
  </si>
  <si>
    <t>Ночной крем для лица для Увядающей кожи 50мл (кл-0147)</t>
  </si>
  <si>
    <t>Пробник.Дневной крем для лица Сухая кожа 7г (пк-0200)</t>
  </si>
  <si>
    <t>Пробник.Дневной крем для лица Чувств.кожа 7г (пк-0201)</t>
  </si>
  <si>
    <t>Пробник.Дневной крем для лица Жирная и пробл.кожа 7г (пк-0202)</t>
  </si>
  <si>
    <t>Пробник.Дневной крем для лица Норм. и комб.кожа 7г (пк-0203)</t>
  </si>
  <si>
    <t>Пробник.Дневной крем для лица Увядающая кожа 7г (пк-0204)</t>
  </si>
  <si>
    <t>Пробник.Ночной крем для лица Сухая кожа 7г (пк-0205)</t>
  </si>
  <si>
    <t>Пробник.Ночной крем для лица Чувств.кожа 7г (пк-0206)</t>
  </si>
  <si>
    <t>Пробник.Ночной крем для лица Жирная и пробл.кожа 7г (пк-0207)</t>
  </si>
  <si>
    <t>Пробник.Ночной крем для лица Норм.и комб.кожа 7г (пк-0208)</t>
  </si>
  <si>
    <t>Пробник.Ночной крем для лица Увядающая кожа 7г (пк-0209)</t>
  </si>
  <si>
    <t>Крем для рук "Нежное прикосновение" (кр-0148)</t>
  </si>
  <si>
    <t>Натур. крем для бритья "Морской бриз" ТМ "КНК" 110г (кб-0148)</t>
  </si>
  <si>
    <t>Натур. крем для бритья "Розовый"ТМ "КНК" 110г (кб-0149)</t>
  </si>
  <si>
    <t>Паста хоз.для посуды с горчицей ТМ "КНК" 350г (пп-0162)</t>
  </si>
  <si>
    <t>Аромакомпозиция для аромат. воздуха "Тонизирующая"</t>
  </si>
  <si>
    <t>Аромакомпозиция для аромат. воздуха "Крымское утро"</t>
  </si>
  <si>
    <t>Аромакомпозиция для аромат. воздуха "Нежный шелк"</t>
  </si>
  <si>
    <t>Аромакомпозиция для аромат. воздуха "Открытый мир"</t>
  </si>
  <si>
    <t>Аромакомпозиция для аромат. воздуха "Родник здоровья"</t>
  </si>
  <si>
    <t>Аромакомпозиция для аромат. воздуха "Сила предков"</t>
  </si>
  <si>
    <t>Аромакомпозиция для аромат. воздуха "Хвойный дар Крыма"</t>
  </si>
  <si>
    <t>Хвойный дар Крыма</t>
  </si>
  <si>
    <t>Аромакомпозиция для аромат. воздуха "Розовый ноктюрн"</t>
  </si>
  <si>
    <t>Саше с натур.эфирным маслом "Крымский лес" (ам-0134)</t>
  </si>
  <si>
    <t>Саше с натур.эфирным маслом "Крымская степь" (ам-0135)</t>
  </si>
  <si>
    <t>Саше с натур.эфирным маслом "Морской бриз" (ам-0136)</t>
  </si>
  <si>
    <t>Саше с натур.эфирным маслом "Горная лаванда" (ам-0137)</t>
  </si>
  <si>
    <t>Соль для ванн "Тонизирующая" (цитрус) ТМ "КНК" 300г</t>
  </si>
  <si>
    <t>Соль  для ванн "Противовоспалительная" (можжевельник) ТМ "КНК" 300г</t>
  </si>
  <si>
    <t>Соль для ванн "Увлажняющая" (роза) ТМ "КНК"300г (с-0107)</t>
  </si>
  <si>
    <t>Соль морская для ванн "Лаванда"  ТМ "КНК" 300г (с-0107)</t>
  </si>
  <si>
    <t>Банный сувенир «С легким паром!» 325г (бн-0158)</t>
  </si>
  <si>
    <t>Банный сувенир «Хамам» 325г (бн-0161)</t>
  </si>
  <si>
    <t>Банный сувенир «Секрет Клеопатры» 325г (бн-0159)</t>
  </si>
  <si>
    <t>Банный сувенир «Богатырская сила» 325г (бн-0160)</t>
  </si>
  <si>
    <t>Набор сувенирный "Алушта" 140г  натур.мыло (8шт) (сн-0150)</t>
  </si>
  <si>
    <t>Набор сувенирный "Гурзуф" 140г натур.мыло (8шт) (сн-0151)</t>
  </si>
  <si>
    <t>Набор сувенирный "Евпатория" 140г натур.мыло (8шт) (сн-0152)</t>
  </si>
  <si>
    <t>Набор сувенирный "Судак" 140г натур.мыло (8шт) (сн-0153)</t>
  </si>
  <si>
    <t>Набор сувенирный "Саки" 140г натур.мыло (8шт) (сн-0154)</t>
  </si>
  <si>
    <t>Набор сувенирный "Ялта" 140г натур.мыло (8шт) (сн-0155)</t>
  </si>
  <si>
    <t>Набор сувенирный "Севастополь" 140г натур.мыло (8шт) (сн-0156)</t>
  </si>
  <si>
    <t>Набор (пазл) "Алупка.Воронц.дворец" 85г 4шт. (па-195)</t>
  </si>
  <si>
    <t>Набор (пазл) "Массандра" 85г натур.мыло 4шт. (па-193)</t>
  </si>
  <si>
    <t>Набор (пазл) "Белогорск.Скала Ак-Кая" 85г натур.мыло 4шт. (па-194)</t>
  </si>
  <si>
    <t>Набор (пазл) "Мыс Тарханкут" 85г натур.мыло 4шт. (па-197)</t>
  </si>
  <si>
    <t>Набор (пазл) "Ласточкино гнездо" 85г натур.мыло 4шт. (па-191)</t>
  </si>
  <si>
    <t>Набор (пазл) "Форос.Церковь Возн. Христова" 85г 4шт. (па-198)</t>
  </si>
  <si>
    <t>Набор (пазл) "Гурзуф. Адалары" 85г натур.мыло 4шт. (па-196)</t>
  </si>
  <si>
    <t>Набор (пазл) "Севастополь" 85г натур.мыло 4шт. (па-192)</t>
  </si>
  <si>
    <t>Набор (пазл) "Скалы Ласпи" 85г натур.мыло 4шт. (па-199)</t>
  </si>
  <si>
    <t>скалы Ласпи</t>
  </si>
  <si>
    <t>Натур.мыло "Винное" ТМ "КНК" 75г (мт-0001)</t>
  </si>
  <si>
    <t>Натур.мыло "Шоколадный мусс" ТМ "КНК" 75г (мт-0002)</t>
  </si>
  <si>
    <t>Натур.мыло "Чайная роза" ТМ "КНК" 75г (мт-0003)</t>
  </si>
  <si>
    <t>Натур.мыло "Крымские травы.Лаванда" 75г (мт-0005)</t>
  </si>
  <si>
    <t>Натур.мыло "Крымские травы.Ромашка-Череда" 75г (мт-0006)</t>
  </si>
  <si>
    <t>Натур.мыло "Крымские травы.Календула" 75г (мт-0007)</t>
  </si>
  <si>
    <t>Натур.мыло "Крымские травы.Лавр-Розмарин" 75г (мт-0008)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</si>
  <si>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авр -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</t>
    </r>
  </si>
  <si>
    <t>Натур.мыло "Крымские травы.Шалфей Мускатный" 75г (мт-0009)</t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</si>
  <si>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алфей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ускатный</t>
    </r>
  </si>
  <si>
    <t>Натур.мыло "Ванильное" ТМ "КНК" 75г (мт-0010)</t>
  </si>
  <si>
    <t>Натур.мыло "Спирулина с Морской Солью" ТМ "КНК" 75г (мт-0011)</t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</si>
  <si>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пирулина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оль</t>
    </r>
  </si>
  <si>
    <t>Натур.мыло "Крымский Можжевельник" ТМ "КНК" 75г (мт-0012)</t>
  </si>
  <si>
    <t>Натур.мыло "Эксклюзивное" ТМ "КНК" 75г (мт-0013)</t>
  </si>
  <si>
    <t>Натур.мыло "Витаминный Коктейль" ТМ "КНК" 75г (мт-0014)</t>
  </si>
  <si>
    <t>Натур.мыло "Кофейное" ТМ "КНК" 75г (мт-0015)</t>
  </si>
  <si>
    <t>Натур.мыло "Афродита" ТМ "КНК" 75г (мт-0016)</t>
  </si>
  <si>
    <t>Натур.мыло "Крымские пряности" ТМ "КНК" 75г (мт-0017)</t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</si>
  <si>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ряности</t>
    </r>
  </si>
  <si>
    <t>Натур.мыло "Морской Бриз" ТМ "КНК" 75г (мт-0018)</t>
  </si>
  <si>
    <t>Натур.мыло "День-Ночь" ТМ "КНК" 75г (мт-0019)</t>
  </si>
  <si>
    <t>Натур.мыло "Крымские травы.Мята-Мелисса" 75г (мт-0020)</t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</si>
  <si>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ята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елиса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</si>
  <si>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ень - 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очь</t>
    </r>
  </si>
  <si>
    <t>Натур.мыло "Медовое с пчелиным воском" ТМ "КНК" 75г (мт-0021)</t>
  </si>
  <si>
    <t>Натур.мыло "Гипоаллергенное" ТМ "КНК" 75г (мт-0022)</t>
  </si>
  <si>
    <t>Натур.мыло "Крымские травы.Ромашка-Бессмертник" 75г (мт-0023)</t>
  </si>
  <si>
    <t>Натур.мыло "Крымская орхидея" ТМ "КНК" 75г (мт-0024)</t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</si>
  <si>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рымская </t>
    </r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рхидея</t>
    </r>
  </si>
  <si>
    <t>Натур.мыло "Сакские Грязи" ТМ "КНК" 75г (мт-0025)</t>
  </si>
  <si>
    <t>Натур.мыло "Хмельное" ТМ "КНК" 75г (мт-0026)</t>
  </si>
  <si>
    <t>Натур.мыло "Для Мужчин" ТМ "КНК" 75г (мт-0027)</t>
  </si>
  <si>
    <t>Натур.мыло "Дегтярное" ТМ "КНК" 75г (мт-0028)</t>
  </si>
  <si>
    <t>Натур.мыло "Серно-Дегтярное" ТМ "КНК" 75г (мт-0029)</t>
  </si>
  <si>
    <t>Натур.мыло "Миндальное" ТМ "КНК" 75г (мт-0030)</t>
  </si>
  <si>
    <t>Натур.мыло "Цветок Лотоса" ТМ "КНК" 75г (мт-0031)</t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</si>
  <si>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веток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отоса</t>
    </r>
  </si>
  <si>
    <t>Натур.мыло "Шёлковый Путь" ТМ "КНК" 75г (мт-0032)</t>
  </si>
  <si>
    <t>Натур.мыло "Крымский Кипарис" ТМ "КНК" 75г (мт-0033)</t>
  </si>
  <si>
    <t>Натур.мыло "Крымский Восход" ТМ "КНК" 75г (мт-0034)</t>
  </si>
  <si>
    <t>Натур.мыло "Крымский Закат" ТМ "КНК" 75г (мт-0035)</t>
  </si>
  <si>
    <t>Натур.мыло "Зимняя Роза" ТМ "КНК" 75г (мт-0036)</t>
  </si>
  <si>
    <t>Натур.мыло "Крымские травы.Чабрец-Полынь" 75г (мт-0004)</t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</si>
  <si>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 xml:space="preserve">абрец -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олынь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</si>
  <si>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околадный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усс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</si>
  <si>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- </t>
    </r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ереда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</si>
  <si>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-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ессмертник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</si>
  <si>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ерно - 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</si>
  <si>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t>Мыло "Чайная роза" ТМ "КНК" 40г (мэ-0037)</t>
  </si>
  <si>
    <t>Мыло "Морской бриз" ТМ "КНК" 40г (мэ-0038)</t>
  </si>
  <si>
    <t>Мыло "Афродита" ТМ "КНК" 40г (мэ-0039)</t>
  </si>
  <si>
    <t>Мыло "Шелковый путь" ТМ "КНК" 40г (мэ-0040)</t>
  </si>
  <si>
    <t>Мыло "Винное" ТМ "КНК" 40г (мэ-0041)</t>
  </si>
  <si>
    <t>Мыло "Лаванда" ТМ "КНК" 40г (мэ-0042)</t>
  </si>
  <si>
    <t>Мыло "Эксклюзивное" ТМ "КНК" 40г (мэ-0043)</t>
  </si>
  <si>
    <t>Мыло "Календула" ТМ "КНК" 40г (мэ-0044)</t>
  </si>
  <si>
    <t>Мыло "Крымский можжевельник" ТМ "КНК" 40г (мэ-0045)</t>
  </si>
  <si>
    <t>Мыло "Сакские грязи" ТМ "КНК" 40г (мэ-0046)</t>
  </si>
  <si>
    <t>Мыло "Миндальное" ТМ "КНК" 40г (мэ-0236)</t>
  </si>
  <si>
    <t>Мыло "Шоколадный мусс" ТМ "КНК" 40г (мэ-0234)</t>
  </si>
  <si>
    <t>Мыло "Мята-Мелиса" ТМ "КНК"40г (мэ-0235)</t>
  </si>
  <si>
    <t>"Липа и мелисса" 30г (фч-0166)</t>
  </si>
  <si>
    <t>"Инди" в фильтр-пакетах 20шт (фч-0168)</t>
  </si>
  <si>
    <t>"Липа и Мелисса" 50г (банка) (фч-0172)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</si>
  <si>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50г (банка)</t>
    </r>
  </si>
  <si>
    <t>"Инди" 80г (банка) (фч-0173)</t>
  </si>
  <si>
    <t>"От простуды" 100г (фч-0175)</t>
  </si>
  <si>
    <t>"Тонус" 100г (фч-0176)</t>
  </si>
  <si>
    <t>"Для похудения" 100г (фч-0178)</t>
  </si>
  <si>
    <t>"Успокоительный чай" 100г (фч-0174)</t>
  </si>
  <si>
    <t>"Почечный" 100г (фч-0174)</t>
  </si>
  <si>
    <t>"Грудной" 100г (фч-0175)</t>
  </si>
  <si>
    <t>"Очищающий чай" 100г (фч-0174)</t>
  </si>
  <si>
    <t>"Для сауны" 100г (фч-0177)</t>
  </si>
  <si>
    <t>"Мужской" 100г (фч-0178)</t>
  </si>
  <si>
    <t>"Крымская чайная коллекция"  60г (фч-0167)</t>
  </si>
  <si>
    <t>Чай "Ханский"  50г</t>
  </si>
  <si>
    <t>Чай кр/п "Ханский" (уч-0018)</t>
  </si>
  <si>
    <t>Чай кр/п "Аю-Даг" (уч-0013)</t>
  </si>
  <si>
    <t>Чай кр/п "Эски - Кырым" (уч-0015)</t>
  </si>
  <si>
    <t>Чай кр/п "Коктебель" (уч-0019)</t>
  </si>
  <si>
    <t>Чай кр/п "Крымский сухой бальзам" (уч-0017)</t>
  </si>
  <si>
    <t>Чай кр/п "Татарский"</t>
  </si>
  <si>
    <t>Чай кр/п "Чабан чай" (уч-0012)</t>
  </si>
  <si>
    <t>Чай кр/п "Ай- Петри" (уч-0014)</t>
  </si>
  <si>
    <t>Чай кр/п "Кара - Даг" (уч-0016)</t>
  </si>
  <si>
    <t>Чай кр/п "Ароматный" (уч-0020)</t>
  </si>
  <si>
    <t>Чай ф/п "Цветочный Липа"</t>
  </si>
  <si>
    <t>Чай ф/п "Цветочный  Эхинацея"</t>
  </si>
  <si>
    <t>Чай ф/п "Эски Кырым" (уч-0008)</t>
  </si>
  <si>
    <t>Чай ф/п "Крымский сухой бальзам" (уч-0009)</t>
  </si>
  <si>
    <t>Чай ф/п "Цветочный №1"</t>
  </si>
  <si>
    <t>Чай ф/п "Ай Петри" (уч-0002)</t>
  </si>
  <si>
    <t>Чай ф/п "Демерджи" (уч-0001)</t>
  </si>
  <si>
    <t>Чай ф/п "Ароматный" (уч-0006)</t>
  </si>
  <si>
    <t>Чай ф/п "Чабан чай" (уч-0007)</t>
  </si>
  <si>
    <t>Чай ф/п "Чатыр Даг" (уч-0003)</t>
  </si>
  <si>
    <t>Чай ф/п "Кара - Даг" (уч-0011)</t>
  </si>
  <si>
    <t>Чай ф/п "Аю-Даг" (уч-0010)</t>
  </si>
  <si>
    <t>Чай набор "Умют" (уч-0025)</t>
  </si>
  <si>
    <t xml:space="preserve">Телефон получателя :  </t>
  </si>
  <si>
    <r>
      <t>Город :</t>
    </r>
    <r>
      <rPr>
        <b/>
        <sz val="12"/>
        <rFont val="Times New Roman"/>
        <family val="1"/>
        <charset val="204"/>
      </rPr>
      <t xml:space="preserve">  </t>
    </r>
  </si>
  <si>
    <r>
      <t>Ф.И.О. платильщика :</t>
    </r>
    <r>
      <rPr>
        <b/>
        <sz val="12"/>
        <rFont val="Times New Roman"/>
        <family val="1"/>
        <charset val="204"/>
      </rPr>
      <t xml:space="preserve">  </t>
    </r>
  </si>
  <si>
    <r>
      <t>Транспортная компания :</t>
    </r>
    <r>
      <rPr>
        <b/>
        <sz val="12"/>
        <rFont val="Times New Roman"/>
        <family val="1"/>
        <charset val="204"/>
      </rPr>
      <t xml:space="preserve">  </t>
    </r>
  </si>
  <si>
    <r>
      <t>Ф.И.О. получателя :</t>
    </r>
    <r>
      <rPr>
        <b/>
        <sz val="12"/>
        <rFont val="Times New Roman"/>
        <family val="1"/>
        <charset val="204"/>
      </rPr>
      <t xml:space="preserve">  </t>
    </r>
  </si>
  <si>
    <t>Крымский орех в меду "Мозайка" 350гр</t>
  </si>
  <si>
    <t>Бархат</t>
  </si>
  <si>
    <t>Водопад свежести</t>
  </si>
  <si>
    <t>Восторг</t>
  </si>
  <si>
    <t>Восточная экзотика</t>
  </si>
  <si>
    <t>Мужской каприз</t>
  </si>
  <si>
    <t>Нежный шелк</t>
  </si>
  <si>
    <t>Производитель ИП Долгий Ф.Н.</t>
  </si>
  <si>
    <t>МАСЛЯНО-СОЛЕВОЙ СКРАБ 400Г</t>
  </si>
  <si>
    <t>НАТУРАЛЬНАЯ МЫЛЬНАЯ МОЧАЛКА</t>
  </si>
  <si>
    <t xml:space="preserve">пробники травяного мыла (Бельди) 7г
</t>
  </si>
  <si>
    <t>МЯГКОЕ ТРАВЯНОЕ МЫЛО (БЕЛЬДИ) 350Г-440МЛ</t>
  </si>
  <si>
    <t>МЯГКОЕ ТРАВЯНОЕ МЫЛО (БЕЛЬДИ) 1КГ</t>
  </si>
  <si>
    <t>МЯГКОЕ ТРАВЯНОЕ МЫЛО (БЕЛЬДИ) 120Г-150МЛ</t>
  </si>
  <si>
    <t>МАСЛЯНО-СОЛЕВОЙ СКРАБ 1КГ</t>
  </si>
  <si>
    <t>КОСМЕТИЧЕСКОЕ МАССАЖНОЕ МАСЛО 100Г-110МЛ</t>
  </si>
  <si>
    <t>КОСМЕТИЧЕСКОЕ МАССАЖНОЕ МАСЛО 1Л</t>
  </si>
  <si>
    <t>МАСЛО МАСКА ДЛЯ ВОЛОС 100Г-110МЛ</t>
  </si>
  <si>
    <t>МАСЛО МАСКА ДЛЯ ВОЛОС 1Л</t>
  </si>
  <si>
    <t>МАСЛА НАТУРАЛЬНЫЕ 80Г</t>
  </si>
  <si>
    <t>НАТУРАЛЬНЫЕ МАСКИ ДЛЯ ЛИЦА НА ОСНОВЕ МОЛОТЫХ ТРАВ И ЗЛАКОВ 50Г</t>
  </si>
  <si>
    <t>НАТУРАЛЬНЫЙ КРЕМ ДЛЯ ЛИЦА 50МЛ</t>
  </si>
  <si>
    <t>ДНЕВНОЙ УВЛАЖНЯЮЩИЙ КРЕМ</t>
  </si>
  <si>
    <t>НОЧЬНОЙ ПИТАТЕЛЬНЫЙ КРЕМ</t>
  </si>
  <si>
    <t>НАТУРАЛЬНЫЙ КРЕМ ДЛЯ ЛИЦА 1КГ</t>
  </si>
  <si>
    <t>ПРОБНИК НАТУРАЛЬНОГО КРЕМА ДЛЯ ЛИЦА 7Г</t>
  </si>
  <si>
    <t>КРЕМ ДЛЯ РУК "НЕЖНОЕ ПРИКОСНОВЕНИЕ" 110Г</t>
  </si>
  <si>
    <t>КРЕМ ДЛЯ БРИТЬЯ 100Г</t>
  </si>
  <si>
    <t>СРЕДСВО ДЛЯ МЫТЬЯ ПОСУДЫ (ХОЗЯЙСТВЕННАЯ ПАСТА) 350Г</t>
  </si>
  <si>
    <t>http://crimea-nature.com/novelty.htm</t>
  </si>
  <si>
    <t>ВОДА ДУШИСТАЯ С НАТУРАЛЬНЫМИ ЭФИРНЫМИ МАСЛАМИ 200МЛ</t>
  </si>
  <si>
    <t>ВОДА ДУШИСТАЯ С НАТУРАЛЬНЫМИ ЭФИРНЫМИ МАСЛАМИ 1Л</t>
  </si>
  <si>
    <t>НОВИНКИ!!!</t>
  </si>
  <si>
    <t>АРОМОКОМПОЗИЦИЯ ДЛЯ АРОМАТИЗАЦИИ ВОЗДУХА</t>
  </si>
  <si>
    <t>ДЕЗОДОРАНТ-АНТИПЕРСПИРАНТ</t>
  </si>
  <si>
    <t>РАХАХ-ЛУКУМ КРЫМСКИЕ СЛАДОСТИ</t>
  </si>
  <si>
    <t>АРОМАТИЧЕСКИЙ МЕШОЧЕК САШЕ 35Г</t>
  </si>
  <si>
    <t>СОЛЬ ДЛЯ МАНИКЮРА, ПЕДИКЮРА И ВАНН С ЭФИРНЫМИ МАСЛАМИ 300Г</t>
  </si>
  <si>
    <t>МЫЛО ТВЕРДОЕ НАТУРАЛЬНОЕ В БРУСКАХ 700-800Г</t>
  </si>
  <si>
    <t>ПОДОРАЧНЫЙ НАБОР-ПАЗЛ С ВИДАМИ ГОРОДОВ (4ШТ В ПЛЕНКЕ) 85Г</t>
  </si>
  <si>
    <t>НАБОРЫ ПОДАРОЧНЫЕ (8ШТ В КОРОБКЕ) 140Г</t>
  </si>
  <si>
    <t>СУВЕНИРНЫЕ КОРЗИНЫ тмКРЫМСКАЯ НАТУРАЛЬНАЯ КОЛЛЕЦИЯ</t>
  </si>
  <si>
    <t>САКСКАЯ ГРЯЗЬ 150Г</t>
  </si>
  <si>
    <t>БАННЫЕ НАБОРЫ</t>
  </si>
  <si>
    <t>МЫЛО НАТУРАЛЬНОЕ ТВЕРДОЕ 75Г</t>
  </si>
  <si>
    <t>МЫЛО НАТУРАЛЬНОЕ ТВЕРДОЕ "ЭКОНОМ" 40Г</t>
  </si>
  <si>
    <t>ПРОБНИКИ ТВЕРДОГО МЫЛА 20Г</t>
  </si>
  <si>
    <t>ЧАЙ В КРАФТ ПАКЕТЕ 50Г</t>
  </si>
  <si>
    <t>ЧАЙ В ФИЛЬТР ПАКЕТЕ (25ШТ)</t>
  </si>
  <si>
    <t>ФИТО ЧАЙ РАССЫПНОЙ В ПАКЕТЕ</t>
  </si>
  <si>
    <t>ФИТО ЧАЙ РАССЫПНОЙ В ПЭТ БАНКЕ</t>
  </si>
  <si>
    <t>ЧАЙ В ФИЛЬТР ПАКЕТЕ (20ШТ)</t>
  </si>
  <si>
    <t>ВАРЕНЬЕ КРЫМСКОЕ НАТУРАЛЬНОЕ 500МЛ</t>
  </si>
  <si>
    <t xml:space="preserve">ВАРЕНЬЕ КРЫМСКОЕ НАТУРАЛЬНОЕ </t>
  </si>
  <si>
    <t>МЁД КРЫМСКИЙ</t>
  </si>
  <si>
    <t>ФИТО ЧАЙ РАССЫПНОЙ В КОРОБОЧКАХ</t>
  </si>
  <si>
    <t>ЧАЙ НАБОРЫ ПОДАРОЧНЫЕ</t>
  </si>
  <si>
    <t>Варенье Крымское 0,5л</t>
  </si>
  <si>
    <t>Варенье Крымское 350г</t>
  </si>
  <si>
    <t>Прайс на продукцию тм КРЫМСКАЯ НАТУРАЛЬНАЯ КОЛЛЕКЦИЯ</t>
  </si>
  <si>
    <r>
      <t>С</t>
    </r>
    <r>
      <rPr>
        <sz val="12"/>
        <rFont val="Times New Roman"/>
        <family val="1"/>
        <charset val="204"/>
      </rPr>
      <t xml:space="preserve">акская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рязь в банке 150 грамм</t>
    </r>
  </si>
  <si>
    <r>
      <t>С</t>
    </r>
    <r>
      <rPr>
        <sz val="12"/>
        <rFont val="Times New Roman"/>
        <family val="1"/>
        <charset val="204"/>
      </rPr>
      <t xml:space="preserve">акская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рязь в банке 1 кг</t>
    </r>
  </si>
  <si>
    <t>Инжир 350гр</t>
  </si>
  <si>
    <t>Чай рассыпной в коробочках</t>
  </si>
  <si>
    <t>НОЧНОЙ ПИТАТЕЛЬНЫЙ КРЕМ</t>
  </si>
  <si>
    <t>http://i-bax.ru/category/myagkoe-milo-beldi/</t>
  </si>
  <si>
    <t>http://i-bax.ru/category/naturalnye-mochalki-i-bannye-aksessuary/</t>
  </si>
  <si>
    <t>http://i-bax.ru/category/kosmeticheskij-solevoj-skrab/</t>
  </si>
  <si>
    <t>http://i-bax.ru/category/massazhnye-masla/</t>
  </si>
  <si>
    <t>http://i-bax.ru/category/maslo-maska-dlya-volos/</t>
  </si>
  <si>
    <t>http://i-bax.ru/category/naturalnoe-kosmeticheskoe-maslo/</t>
  </si>
  <si>
    <t>http://i-bax.ru/category/krem-dlya-lica/</t>
  </si>
  <si>
    <t>http://i-bax.ru/category/kremy-dlya-ruk/</t>
  </si>
  <si>
    <t>http://i-bax.ru/category/naturalnyj-krem-dlya-britya/</t>
  </si>
  <si>
    <t>http://i-bax.ru/category/hos-pasta/</t>
  </si>
  <si>
    <t>http://i-bax.ru/category/dushistaya-voda/</t>
  </si>
  <si>
    <t>http://i-bax.ru/category/aromokompozicii/</t>
  </si>
  <si>
    <t>http://i-bax.ru/category/dezodoranty-naturalnye/</t>
  </si>
  <si>
    <t>http://i-bax.ru/category/sashe-aromaticheskie-meshochki/</t>
  </si>
  <si>
    <t>http://i-bax.ru/category/morskaya-sol/</t>
  </si>
  <si>
    <t>http://i-bax.ru/category/zhivoe-milo/</t>
  </si>
  <si>
    <r>
      <t xml:space="preserve">            </t>
    </r>
    <r>
      <rPr>
        <b/>
        <sz val="12"/>
        <rFont val="Times New Roman"/>
        <family val="1"/>
        <charset val="204"/>
      </rPr>
      <t>7(978) 708-76-06 Максим</t>
    </r>
    <r>
      <rPr>
        <sz val="12"/>
        <rFont val="Times New Roman"/>
        <family val="1"/>
        <charset val="204"/>
      </rPr>
      <t xml:space="preserve">,  mail: </t>
    </r>
    <r>
      <rPr>
        <b/>
        <sz val="12"/>
        <rFont val="Times New Roman"/>
        <family val="1"/>
        <charset val="204"/>
      </rPr>
      <t xml:space="preserve"> info@i-bax.ru</t>
    </r>
    <r>
      <rPr>
        <sz val="12"/>
        <rFont val="Times New Roman"/>
        <family val="1"/>
        <charset val="204"/>
      </rPr>
      <t xml:space="preserve"> , skype:</t>
    </r>
    <r>
      <rPr>
        <b/>
        <sz val="12"/>
        <rFont val="Times New Roman"/>
        <family val="1"/>
        <charset val="204"/>
      </rPr>
      <t xml:space="preserve"> gapon75</t>
    </r>
  </si>
</sst>
</file>

<file path=xl/styles.xml><?xml version="1.0" encoding="utf-8"?>
<styleSheet xmlns="http://schemas.openxmlformats.org/spreadsheetml/2006/main">
  <fonts count="44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 Cyr"/>
      <charset val="204"/>
    </font>
    <font>
      <i/>
      <sz val="12"/>
      <name val="Times New Roman"/>
      <family val="1"/>
      <charset val="204"/>
    </font>
    <font>
      <b/>
      <sz val="14"/>
      <color indexed="12"/>
      <name val="Arial Cyr"/>
      <charset val="204"/>
    </font>
    <font>
      <b/>
      <sz val="10"/>
      <color indexed="12"/>
      <name val="Arial Cyr"/>
      <charset val="204"/>
    </font>
    <font>
      <i/>
      <sz val="11"/>
      <name val="Times New Roman"/>
      <family val="1"/>
      <charset val="204"/>
    </font>
    <font>
      <sz val="10"/>
      <color indexed="12"/>
      <name val="Arial Cyr"/>
      <charset val="204"/>
    </font>
    <font>
      <u/>
      <sz val="10"/>
      <color indexed="12"/>
      <name val="Arial Narrow"/>
      <family val="2"/>
      <charset val="204"/>
    </font>
    <font>
      <b/>
      <sz val="12"/>
      <color rgb="FF0000FF"/>
      <name val="Calibri"/>
      <family val="2"/>
      <charset val="204"/>
      <scheme val="minor"/>
    </font>
    <font>
      <b/>
      <i/>
      <sz val="18"/>
      <color rgb="FF0070C0"/>
      <name val="Calibri"/>
      <family val="2"/>
      <charset val="204"/>
      <scheme val="minor"/>
    </font>
    <font>
      <b/>
      <sz val="12"/>
      <color rgb="FF00823B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8" fillId="0" borderId="5" xfId="0" applyFont="1" applyBorder="1" applyAlignment="1">
      <alignment horizontal="center"/>
    </xf>
    <xf numFmtId="1" fontId="8" fillId="0" borderId="1" xfId="0" applyNumberFormat="1" applyFont="1" applyBorder="1" applyAlignment="1"/>
    <xf numFmtId="1" fontId="7" fillId="0" borderId="1" xfId="0" applyNumberFormat="1" applyFont="1" applyBorder="1" applyAlignment="1"/>
    <xf numFmtId="2" fontId="8" fillId="0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/>
    <xf numFmtId="2" fontId="7" fillId="0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24" fillId="0" borderId="4" xfId="0" applyFont="1" applyBorder="1" applyAlignment="1"/>
    <xf numFmtId="0" fontId="24" fillId="0" borderId="2" xfId="0" applyFont="1" applyBorder="1" applyAlignment="1"/>
    <xf numFmtId="0" fontId="2" fillId="0" borderId="2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5" fillId="0" borderId="0" xfId="1" applyAlignment="1" applyProtection="1"/>
    <xf numFmtId="1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11" fillId="0" borderId="2" xfId="0" applyNumberFormat="1" applyFont="1" applyFill="1" applyBorder="1" applyAlignment="1"/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Fill="1" applyBorder="1" applyAlignment="1"/>
    <xf numFmtId="2" fontId="2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/>
    </xf>
    <xf numFmtId="0" fontId="2" fillId="4" borderId="2" xfId="0" applyFont="1" applyFill="1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0" fontId="23" fillId="0" borderId="3" xfId="0" applyFont="1" applyBorder="1" applyAlignment="1"/>
    <xf numFmtId="1" fontId="8" fillId="0" borderId="3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8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" fontId="2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4" fillId="0" borderId="1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1" xfId="1" applyFont="1" applyBorder="1" applyAlignment="1" applyProtection="1">
      <alignment horizontal="right"/>
    </xf>
    <xf numFmtId="0" fontId="2" fillId="0" borderId="1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right"/>
    </xf>
    <xf numFmtId="0" fontId="2" fillId="0" borderId="1" xfId="1" applyFont="1" applyBorder="1" applyAlignment="1" applyProtection="1">
      <alignment horizontal="center" vertical="center"/>
    </xf>
    <xf numFmtId="2" fontId="3" fillId="0" borderId="1" xfId="1" applyNumberFormat="1" applyFont="1" applyBorder="1" applyAlignment="1" applyProtection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2" xfId="0" applyFont="1" applyBorder="1" applyAlignment="1"/>
    <xf numFmtId="0" fontId="2" fillId="4" borderId="0" xfId="0" applyFont="1" applyFill="1" applyAlignment="1"/>
    <xf numFmtId="0" fontId="2" fillId="0" borderId="0" xfId="0" applyFont="1" applyFill="1" applyBorder="1" applyAlignment="1"/>
    <xf numFmtId="0" fontId="5" fillId="0" borderId="0" xfId="1" applyAlignment="1" applyProtection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4" fillId="0" borderId="1" xfId="0" applyFont="1" applyBorder="1" applyAlignment="1"/>
    <xf numFmtId="0" fontId="2" fillId="0" borderId="1" xfId="0" applyFont="1" applyFill="1" applyBorder="1" applyAlignment="1">
      <alignment horizontal="right"/>
    </xf>
    <xf numFmtId="0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/>
    <xf numFmtId="0" fontId="2" fillId="0" borderId="1" xfId="1" applyFont="1" applyBorder="1" applyAlignment="1" applyProtection="1">
      <alignment horizontal="right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right" vertical="center" wrapText="1"/>
    </xf>
    <xf numFmtId="2" fontId="3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4" fillId="0" borderId="2" xfId="0" applyFont="1" applyBorder="1"/>
    <xf numFmtId="1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0" fillId="0" borderId="1" xfId="0" applyFont="1" applyBorder="1" applyAlignment="1"/>
    <xf numFmtId="0" fontId="20" fillId="0" borderId="7" xfId="0" applyFont="1" applyBorder="1" applyAlignment="1"/>
    <xf numFmtId="0" fontId="20" fillId="0" borderId="8" xfId="0" applyFont="1" applyBorder="1" applyAlignment="1"/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/>
    </xf>
    <xf numFmtId="0" fontId="20" fillId="0" borderId="2" xfId="0" applyFont="1" applyBorder="1" applyAlignment="1"/>
    <xf numFmtId="0" fontId="24" fillId="0" borderId="3" xfId="0" applyFont="1" applyBorder="1" applyAlignment="1"/>
    <xf numFmtId="2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6" fillId="6" borderId="1" xfId="0" applyNumberFormat="1" applyFont="1" applyFill="1" applyBorder="1" applyAlignment="1" applyProtection="1">
      <alignment horizontal="center" wrapText="1"/>
      <protection locked="0"/>
    </xf>
    <xf numFmtId="1" fontId="2" fillId="6" borderId="8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3" fillId="0" borderId="1" xfId="1" applyNumberFormat="1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8" fillId="0" borderId="1" xfId="0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1" xfId="0" applyFont="1" applyFill="1" applyBorder="1" applyAlignment="1">
      <alignment wrapText="1"/>
    </xf>
    <xf numFmtId="0" fontId="3" fillId="9" borderId="14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2" fontId="3" fillId="10" borderId="16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/>
    <xf numFmtId="0" fontId="8" fillId="0" borderId="0" xfId="0" applyFont="1" applyBorder="1" applyAlignment="1">
      <alignment wrapText="1"/>
    </xf>
    <xf numFmtId="0" fontId="18" fillId="2" borderId="11" xfId="0" applyFont="1" applyFill="1" applyBorder="1" applyAlignment="1">
      <alignment vertical="center"/>
    </xf>
    <xf numFmtId="0" fontId="37" fillId="0" borderId="0" xfId="1" applyFont="1" applyAlignment="1" applyProtection="1">
      <alignment horizontal="center"/>
    </xf>
    <xf numFmtId="0" fontId="37" fillId="0" borderId="0" xfId="1" applyFont="1" applyAlignment="1" applyProtection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41" fillId="7" borderId="10" xfId="1" applyFont="1" applyFill="1" applyBorder="1" applyAlignment="1" applyProtection="1">
      <alignment horizontal="center" vertical="center" wrapText="1"/>
    </xf>
    <xf numFmtId="0" fontId="41" fillId="7" borderId="11" xfId="1" applyFont="1" applyFill="1" applyBorder="1" applyAlignment="1" applyProtection="1">
      <alignment horizontal="center" vertical="center" wrapText="1"/>
    </xf>
    <xf numFmtId="0" fontId="41" fillId="7" borderId="22" xfId="1" applyFont="1" applyFill="1" applyBorder="1" applyAlignment="1" applyProtection="1">
      <alignment horizontal="center" vertical="center" wrapText="1"/>
    </xf>
    <xf numFmtId="0" fontId="41" fillId="7" borderId="10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0" fontId="41" fillId="7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2" borderId="2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5" fillId="0" borderId="21" xfId="1" applyFill="1" applyBorder="1" applyAlignment="1" applyProtection="1">
      <alignment horizontal="center"/>
    </xf>
    <xf numFmtId="0" fontId="5" fillId="2" borderId="11" xfId="1" applyFill="1" applyBorder="1" applyAlignment="1" applyProtection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5" fillId="0" borderId="0" xfId="1" applyAlignment="1" applyProtection="1">
      <alignment horizontal="left"/>
    </xf>
    <xf numFmtId="0" fontId="5" fillId="0" borderId="0" xfId="1" applyFill="1" applyAlignment="1" applyProtection="1">
      <alignment horizontal="left"/>
    </xf>
    <xf numFmtId="0" fontId="37" fillId="0" borderId="0" xfId="1" applyFont="1" applyAlignment="1" applyProtection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5" borderId="0" xfId="1" applyFill="1" applyAlignment="1" applyProtection="1">
      <alignment horizontal="left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3" fillId="8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3" fillId="10" borderId="17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1" fontId="3" fillId="10" borderId="0" xfId="0" applyNumberFormat="1" applyFont="1" applyFill="1" applyBorder="1" applyAlignment="1">
      <alignment horizontal="center" vertical="center"/>
    </xf>
    <xf numFmtId="1" fontId="3" fillId="10" borderId="16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/>
    </xf>
    <xf numFmtId="1" fontId="5" fillId="0" borderId="21" xfId="1" applyNumberFormat="1" applyFill="1" applyBorder="1" applyAlignment="1" applyProtection="1">
      <alignment horizontal="center" vertical="center"/>
    </xf>
    <xf numFmtId="1" fontId="40" fillId="0" borderId="11" xfId="1" applyNumberFormat="1" applyFont="1" applyFill="1" applyBorder="1" applyAlignment="1" applyProtection="1">
      <alignment horizontal="center" vertical="center"/>
    </xf>
    <xf numFmtId="1" fontId="40" fillId="0" borderId="12" xfId="1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2" fontId="5" fillId="0" borderId="1" xfId="1" applyNumberFormat="1" applyFill="1" applyBorder="1" applyAlignment="1" applyProtection="1">
      <alignment horizontal="center" vertical="center" wrapText="1"/>
    </xf>
    <xf numFmtId="2" fontId="40" fillId="0" borderId="1" xfId="1" applyNumberFormat="1" applyFont="1" applyFill="1" applyBorder="1" applyAlignment="1" applyProtection="1">
      <alignment horizontal="center" vertical="center" wrapText="1"/>
    </xf>
    <xf numFmtId="2" fontId="40" fillId="0" borderId="5" xfId="1" applyNumberFormat="1" applyFont="1" applyFill="1" applyBorder="1" applyAlignment="1" applyProtection="1">
      <alignment horizontal="center" vertical="center" wrapText="1"/>
    </xf>
    <xf numFmtId="0" fontId="5" fillId="0" borderId="1" xfId="1" applyBorder="1" applyAlignment="1" applyProtection="1">
      <alignment horizontal="center" vertical="center" wrapText="1"/>
    </xf>
    <xf numFmtId="0" fontId="40" fillId="0" borderId="1" xfId="1" applyFont="1" applyBorder="1" applyAlignment="1" applyProtection="1">
      <alignment horizontal="center" vertical="center" wrapText="1"/>
    </xf>
    <xf numFmtId="0" fontId="40" fillId="0" borderId="5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1" xfId="1" applyBorder="1" applyAlignment="1" applyProtection="1">
      <alignment horizontal="center" vertical="center" wrapText="1"/>
    </xf>
    <xf numFmtId="0" fontId="40" fillId="0" borderId="11" xfId="1" applyFont="1" applyBorder="1" applyAlignment="1" applyProtection="1">
      <alignment horizontal="center" vertical="center" wrapText="1"/>
    </xf>
    <xf numFmtId="0" fontId="40" fillId="0" borderId="12" xfId="1" applyFont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5" fillId="0" borderId="1" xfId="1" applyNumberFormat="1" applyBorder="1" applyAlignment="1" applyProtection="1">
      <alignment horizontal="center" vertical="center" wrapText="1"/>
      <protection locked="0"/>
    </xf>
    <xf numFmtId="1" fontId="40" fillId="0" borderId="1" xfId="1" applyNumberFormat="1" applyFont="1" applyBorder="1" applyAlignment="1" applyProtection="1">
      <alignment horizontal="center" vertical="center" wrapText="1"/>
      <protection locked="0"/>
    </xf>
    <xf numFmtId="1" fontId="40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Border="1" applyAlignment="1" applyProtection="1">
      <alignment horizontal="center" vertical="center"/>
    </xf>
    <xf numFmtId="0" fontId="40" fillId="0" borderId="1" xfId="1" applyFont="1" applyBorder="1" applyAlignment="1" applyProtection="1">
      <alignment horizontal="center" vertical="center"/>
    </xf>
    <xf numFmtId="0" fontId="40" fillId="0" borderId="5" xfId="1" applyFont="1" applyBorder="1" applyAlignment="1" applyProtection="1">
      <alignment horizontal="center" vertical="center"/>
    </xf>
    <xf numFmtId="0" fontId="5" fillId="0" borderId="21" xfId="1" applyBorder="1" applyAlignment="1" applyProtection="1">
      <alignment horizontal="center" vertical="center"/>
    </xf>
    <xf numFmtId="0" fontId="40" fillId="0" borderId="11" xfId="1" applyFont="1" applyBorder="1" applyAlignment="1" applyProtection="1">
      <alignment horizontal="center" vertical="center"/>
    </xf>
    <xf numFmtId="0" fontId="40" fillId="0" borderId="12" xfId="1" applyFont="1" applyBorder="1" applyAlignment="1" applyProtection="1">
      <alignment horizontal="center" vertical="center"/>
    </xf>
    <xf numFmtId="0" fontId="5" fillId="0" borderId="11" xfId="1" applyFill="1" applyBorder="1" applyAlignment="1" applyProtection="1">
      <alignment horizontal="center"/>
    </xf>
    <xf numFmtId="0" fontId="5" fillId="2" borderId="11" xfId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9" fillId="0" borderId="10" xfId="1" applyFont="1" applyFill="1" applyBorder="1" applyAlignment="1" applyProtection="1">
      <alignment horizontal="center" vertical="center"/>
    </xf>
    <xf numFmtId="0" fontId="39" fillId="0" borderId="11" xfId="1" applyFont="1" applyFill="1" applyBorder="1" applyAlignment="1" applyProtection="1">
      <alignment horizontal="center" vertical="center"/>
    </xf>
    <xf numFmtId="0" fontId="39" fillId="0" borderId="12" xfId="1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66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69468</xdr:colOff>
      <xdr:row>5</xdr:row>
      <xdr:rowOff>1</xdr:rowOff>
    </xdr:from>
    <xdr:to>
      <xdr:col>0</xdr:col>
      <xdr:colOff>628650</xdr:colOff>
      <xdr:row>5</xdr:row>
      <xdr:rowOff>326698</xdr:rowOff>
    </xdr:to>
    <xdr:pic>
      <xdr:nvPicPr>
        <xdr:cNvPr id="1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139" t="8480" r="8565" b="5556"/>
        <a:stretch>
          <a:fillRect/>
        </a:stretch>
      </xdr:blipFill>
      <xdr:spPr bwMode="auto">
        <a:xfrm>
          <a:off x="69468" y="1247776"/>
          <a:ext cx="559182" cy="41242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69468</xdr:colOff>
      <xdr:row>5</xdr:row>
      <xdr:rowOff>1</xdr:rowOff>
    </xdr:from>
    <xdr:to>
      <xdr:col>0</xdr:col>
      <xdr:colOff>628650</xdr:colOff>
      <xdr:row>5</xdr:row>
      <xdr:rowOff>400050</xdr:rowOff>
    </xdr:to>
    <xdr:pic>
      <xdr:nvPicPr>
        <xdr:cNvPr id="1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139" t="8480" r="8565" b="5556"/>
        <a:stretch>
          <a:fillRect/>
        </a:stretch>
      </xdr:blipFill>
      <xdr:spPr bwMode="auto">
        <a:xfrm>
          <a:off x="69468" y="809626"/>
          <a:ext cx="559182" cy="40004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25</xdr:row>
      <xdr:rowOff>38100</xdr:rowOff>
    </xdr:from>
    <xdr:to>
      <xdr:col>13</xdr:col>
      <xdr:colOff>466725</xdr:colOff>
      <xdr:row>33</xdr:row>
      <xdr:rowOff>20843</xdr:rowOff>
    </xdr:to>
    <xdr:pic>
      <xdr:nvPicPr>
        <xdr:cNvPr id="22" name="Рисунок 3" descr="beldi-213.jpg"/>
        <xdr:cNvPicPr>
          <a:picLocks noChangeAspect="1"/>
        </xdr:cNvPicPr>
      </xdr:nvPicPr>
      <xdr:blipFill>
        <a:blip xmlns:r="http://schemas.openxmlformats.org/officeDocument/2006/relationships" r:embed="rId2"/>
        <a:srcRect r="6593" b="3297"/>
        <a:stretch>
          <a:fillRect/>
        </a:stretch>
      </xdr:blipFill>
      <xdr:spPr bwMode="auto">
        <a:xfrm>
          <a:off x="6210300" y="5438775"/>
          <a:ext cx="1400175" cy="1449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600075</xdr:colOff>
      <xdr:row>32</xdr:row>
      <xdr:rowOff>142875</xdr:rowOff>
    </xdr:from>
    <xdr:to>
      <xdr:col>12</xdr:col>
      <xdr:colOff>569056</xdr:colOff>
      <xdr:row>38</xdr:row>
      <xdr:rowOff>76200</xdr:rowOff>
    </xdr:to>
    <xdr:pic>
      <xdr:nvPicPr>
        <xdr:cNvPr id="23" name="Рисунок 25" descr="beldi-218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6195"/>
        <a:stretch>
          <a:fillRect/>
        </a:stretch>
      </xdr:blipFill>
      <xdr:spPr bwMode="auto">
        <a:xfrm>
          <a:off x="6200775" y="6858000"/>
          <a:ext cx="90243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295275</xdr:colOff>
      <xdr:row>35</xdr:row>
      <xdr:rowOff>104776</xdr:rowOff>
    </xdr:from>
    <xdr:to>
      <xdr:col>13</xdr:col>
      <xdr:colOff>559179</xdr:colOff>
      <xdr:row>41</xdr:row>
      <xdr:rowOff>9526</xdr:rowOff>
    </xdr:to>
    <xdr:pic>
      <xdr:nvPicPr>
        <xdr:cNvPr id="24" name="Рисунок 26" descr="beldi-22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6422"/>
        <a:stretch>
          <a:fillRect/>
        </a:stretch>
      </xdr:blipFill>
      <xdr:spPr bwMode="auto">
        <a:xfrm>
          <a:off x="6829425" y="7334251"/>
          <a:ext cx="873504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571501</xdr:colOff>
      <xdr:row>10</xdr:row>
      <xdr:rowOff>95251</xdr:rowOff>
    </xdr:from>
    <xdr:to>
      <xdr:col>13</xdr:col>
      <xdr:colOff>571501</xdr:colOff>
      <xdr:row>17</xdr:row>
      <xdr:rowOff>38101</xdr:rowOff>
    </xdr:to>
    <xdr:pic>
      <xdr:nvPicPr>
        <xdr:cNvPr id="25" name="Рисунок 4" descr="beldi-213-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72201" y="2409826"/>
          <a:ext cx="15430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78</xdr:row>
      <xdr:rowOff>28576</xdr:rowOff>
    </xdr:from>
    <xdr:to>
      <xdr:col>13</xdr:col>
      <xdr:colOff>450742</xdr:colOff>
      <xdr:row>85</xdr:row>
      <xdr:rowOff>136418</xdr:rowOff>
    </xdr:to>
    <xdr:pic>
      <xdr:nvPicPr>
        <xdr:cNvPr id="26" name="Рисунок 21" descr="bast-212-0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286500" y="14173201"/>
          <a:ext cx="1307992" cy="1307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328108</xdr:colOff>
      <xdr:row>78</xdr:row>
      <xdr:rowOff>19051</xdr:rowOff>
    </xdr:from>
    <xdr:to>
      <xdr:col>16</xdr:col>
      <xdr:colOff>447676</xdr:colOff>
      <xdr:row>85</xdr:row>
      <xdr:rowOff>152400</xdr:rowOff>
    </xdr:to>
    <xdr:pic>
      <xdr:nvPicPr>
        <xdr:cNvPr id="27" name="Рисунок 25" descr="bast-211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81458" y="14163676"/>
          <a:ext cx="1338768" cy="1333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237397</xdr:colOff>
      <xdr:row>75</xdr:row>
      <xdr:rowOff>0</xdr:rowOff>
    </xdr:from>
    <xdr:to>
      <xdr:col>16</xdr:col>
      <xdr:colOff>124374</xdr:colOff>
      <xdr:row>78</xdr:row>
      <xdr:rowOff>64885</xdr:rowOff>
    </xdr:to>
    <xdr:pic>
      <xdr:nvPicPr>
        <xdr:cNvPr id="28" name="Рисунок 24" descr="bast-23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81147" y="13801725"/>
          <a:ext cx="1715777" cy="40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91</xdr:row>
      <xdr:rowOff>9524</xdr:rowOff>
    </xdr:from>
    <xdr:to>
      <xdr:col>14</xdr:col>
      <xdr:colOff>236449</xdr:colOff>
      <xdr:row>98</xdr:row>
      <xdr:rowOff>57149</xdr:rowOff>
    </xdr:to>
    <xdr:pic>
      <xdr:nvPicPr>
        <xdr:cNvPr id="29" name="Рисунок 2" descr="index-skrab.jpg"/>
        <xdr:cNvPicPr>
          <a:picLocks noChangeAspect="1"/>
        </xdr:cNvPicPr>
      </xdr:nvPicPr>
      <xdr:blipFill>
        <a:blip xmlns:r="http://schemas.openxmlformats.org/officeDocument/2006/relationships" r:embed="rId9"/>
        <a:srcRect b="2740"/>
        <a:stretch>
          <a:fillRect/>
        </a:stretch>
      </xdr:blipFill>
      <xdr:spPr bwMode="auto">
        <a:xfrm>
          <a:off x="6381750" y="15916274"/>
          <a:ext cx="1608049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109</xdr:row>
      <xdr:rowOff>19051</xdr:rowOff>
    </xdr:from>
    <xdr:to>
      <xdr:col>13</xdr:col>
      <xdr:colOff>274992</xdr:colOff>
      <xdr:row>116</xdr:row>
      <xdr:rowOff>76201</xdr:rowOff>
    </xdr:to>
    <xdr:pic>
      <xdr:nvPicPr>
        <xdr:cNvPr id="30" name="Рисунок 22" descr="oil-2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b="4794"/>
        <a:stretch>
          <a:fillRect/>
        </a:stretch>
      </xdr:blipFill>
      <xdr:spPr bwMode="auto">
        <a:xfrm>
          <a:off x="6448425" y="19345276"/>
          <a:ext cx="970317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13</xdr:col>
      <xdr:colOff>523875</xdr:colOff>
      <xdr:row>131</xdr:row>
      <xdr:rowOff>212485</xdr:rowOff>
    </xdr:to>
    <xdr:pic>
      <xdr:nvPicPr>
        <xdr:cNvPr id="31" name="Рисунок 5" descr="index-hair.jpg"/>
        <xdr:cNvPicPr>
          <a:picLocks noChangeAspect="1"/>
        </xdr:cNvPicPr>
      </xdr:nvPicPr>
      <xdr:blipFill>
        <a:blip xmlns:r="http://schemas.openxmlformats.org/officeDocument/2006/relationships" r:embed="rId11"/>
        <a:srcRect b="3623"/>
        <a:stretch>
          <a:fillRect/>
        </a:stretch>
      </xdr:blipFill>
      <xdr:spPr bwMode="auto">
        <a:xfrm>
          <a:off x="6210300" y="22440900"/>
          <a:ext cx="1457325" cy="112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76201</xdr:colOff>
      <xdr:row>144</xdr:row>
      <xdr:rowOff>0</xdr:rowOff>
    </xdr:from>
    <xdr:to>
      <xdr:col>12</xdr:col>
      <xdr:colOff>581026</xdr:colOff>
      <xdr:row>150</xdr:row>
      <xdr:rowOff>114300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461" t="39688" r="18156" b="22212"/>
        <a:stretch/>
      </xdr:blipFill>
      <xdr:spPr>
        <a:xfrm>
          <a:off x="6286501" y="25069800"/>
          <a:ext cx="828675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571502</xdr:colOff>
      <xdr:row>143</xdr:row>
      <xdr:rowOff>352425</xdr:rowOff>
    </xdr:from>
    <xdr:to>
      <xdr:col>14</xdr:col>
      <xdr:colOff>228602</xdr:colOff>
      <xdr:row>150</xdr:row>
      <xdr:rowOff>85725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32808" r="24506" b="29091"/>
        <a:stretch/>
      </xdr:blipFill>
      <xdr:spPr>
        <a:xfrm>
          <a:off x="7105652" y="25060275"/>
          <a:ext cx="876300" cy="68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67574</xdr:colOff>
      <xdr:row>152</xdr:row>
      <xdr:rowOff>142874</xdr:rowOff>
    </xdr:from>
    <xdr:to>
      <xdr:col>12</xdr:col>
      <xdr:colOff>571500</xdr:colOff>
      <xdr:row>158</xdr:row>
      <xdr:rowOff>161925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26987" r="23094" b="16921"/>
        <a:stretch/>
      </xdr:blipFill>
      <xdr:spPr>
        <a:xfrm>
          <a:off x="6277874" y="26346149"/>
          <a:ext cx="827776" cy="933451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150</xdr:row>
      <xdr:rowOff>504826</xdr:rowOff>
    </xdr:from>
    <xdr:to>
      <xdr:col>14</xdr:col>
      <xdr:colOff>381000</xdr:colOff>
      <xdr:row>156</xdr:row>
      <xdr:rowOff>720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28575" r="14628" b="15863"/>
        <a:stretch/>
      </xdr:blipFill>
      <xdr:spPr>
        <a:xfrm>
          <a:off x="7200900" y="26146126"/>
          <a:ext cx="933450" cy="924644"/>
        </a:xfrm>
        <a:prstGeom prst="rect">
          <a:avLst/>
        </a:prstGeom>
      </xdr:spPr>
    </xdr:pic>
    <xdr:clientData/>
  </xdr:twoCellAnchor>
  <xdr:twoCellAnchor editAs="oneCell">
    <xdr:from>
      <xdr:col>14</xdr:col>
      <xdr:colOff>437431</xdr:colOff>
      <xdr:row>153</xdr:row>
      <xdr:rowOff>19050</xdr:rowOff>
    </xdr:from>
    <xdr:to>
      <xdr:col>16</xdr:col>
      <xdr:colOff>142875</xdr:colOff>
      <xdr:row>158</xdr:row>
      <xdr:rowOff>165519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878" t="25400" r="16039" b="21154"/>
        <a:stretch/>
      </xdr:blipFill>
      <xdr:spPr>
        <a:xfrm>
          <a:off x="8190781" y="26393775"/>
          <a:ext cx="924644" cy="889419"/>
        </a:xfrm>
        <a:prstGeom prst="rect">
          <a:avLst/>
        </a:prstGeom>
      </xdr:spPr>
    </xdr:pic>
    <xdr:clientData/>
  </xdr:twoCellAnchor>
  <xdr:twoCellAnchor editAs="oneCell">
    <xdr:from>
      <xdr:col>16</xdr:col>
      <xdr:colOff>202221</xdr:colOff>
      <xdr:row>150</xdr:row>
      <xdr:rowOff>581024</xdr:rowOff>
    </xdr:from>
    <xdr:to>
      <xdr:col>17</xdr:col>
      <xdr:colOff>341054</xdr:colOff>
      <xdr:row>156</xdr:row>
      <xdr:rowOff>14556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93" t="36513" r="24506" b="14275"/>
        <a:stretch/>
      </xdr:blipFill>
      <xdr:spPr>
        <a:xfrm>
          <a:off x="9174771" y="26222324"/>
          <a:ext cx="843683" cy="871807"/>
        </a:xfrm>
        <a:prstGeom prst="rect">
          <a:avLst/>
        </a:prstGeom>
      </xdr:spPr>
    </xdr:pic>
    <xdr:clientData/>
  </xdr:twoCellAnchor>
  <xdr:twoCellAnchor editAs="oneCell">
    <xdr:from>
      <xdr:col>17</xdr:col>
      <xdr:colOff>411732</xdr:colOff>
      <xdr:row>153</xdr:row>
      <xdr:rowOff>85725</xdr:rowOff>
    </xdr:from>
    <xdr:to>
      <xdr:col>19</xdr:col>
      <xdr:colOff>342900</xdr:colOff>
      <xdr:row>158</xdr:row>
      <xdr:rowOff>205776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119" r="6034" b="10837"/>
        <a:stretch/>
      </xdr:blipFill>
      <xdr:spPr>
        <a:xfrm>
          <a:off x="10089132" y="26460450"/>
          <a:ext cx="959868" cy="86300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161</xdr:row>
      <xdr:rowOff>0</xdr:rowOff>
    </xdr:from>
    <xdr:to>
      <xdr:col>15</xdr:col>
      <xdr:colOff>581025</xdr:colOff>
      <xdr:row>168</xdr:row>
      <xdr:rowOff>28575</xdr:rowOff>
    </xdr:to>
    <xdr:pic>
      <xdr:nvPicPr>
        <xdr:cNvPr id="41" name="Рисунок 6" descr="index-facecream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534150" y="28527375"/>
          <a:ext cx="24098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141438</xdr:colOff>
      <xdr:row>203</xdr:row>
      <xdr:rowOff>228600</xdr:rowOff>
    </xdr:from>
    <xdr:to>
      <xdr:col>13</xdr:col>
      <xdr:colOff>85725</xdr:colOff>
      <xdr:row>207</xdr:row>
      <xdr:rowOff>180975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525" b="7395"/>
        <a:stretch/>
      </xdr:blipFill>
      <xdr:spPr>
        <a:xfrm>
          <a:off x="6351738" y="38223825"/>
          <a:ext cx="877737" cy="923925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371476</xdr:colOff>
      <xdr:row>208</xdr:row>
      <xdr:rowOff>19051</xdr:rowOff>
    </xdr:from>
    <xdr:to>
      <xdr:col>14</xdr:col>
      <xdr:colOff>600076</xdr:colOff>
      <xdr:row>212</xdr:row>
      <xdr:rowOff>448766</xdr:rowOff>
    </xdr:to>
    <xdr:pic>
      <xdr:nvPicPr>
        <xdr:cNvPr id="43" name="Рисунок 7" descr="index-cream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905626" y="39357301"/>
          <a:ext cx="1447800" cy="1001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218</xdr:row>
      <xdr:rowOff>28575</xdr:rowOff>
    </xdr:from>
    <xdr:to>
      <xdr:col>14</xdr:col>
      <xdr:colOff>276225</xdr:colOff>
      <xdr:row>227</xdr:row>
      <xdr:rowOff>366952</xdr:rowOff>
    </xdr:to>
    <xdr:pic>
      <xdr:nvPicPr>
        <xdr:cNvPr id="44" name="Рисунок 8" descr="index-water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534150" y="40709850"/>
          <a:ext cx="1495425" cy="1595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239</xdr:row>
      <xdr:rowOff>0</xdr:rowOff>
    </xdr:from>
    <xdr:to>
      <xdr:col>13</xdr:col>
      <xdr:colOff>228600</xdr:colOff>
      <xdr:row>246</xdr:row>
      <xdr:rowOff>58875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574" t="12568" r="8284"/>
        <a:stretch/>
      </xdr:blipFill>
      <xdr:spPr>
        <a:xfrm>
          <a:off x="9324975" y="46215300"/>
          <a:ext cx="838200" cy="125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239</xdr:row>
      <xdr:rowOff>1</xdr:rowOff>
    </xdr:from>
    <xdr:to>
      <xdr:col>14</xdr:col>
      <xdr:colOff>361951</xdr:colOff>
      <xdr:row>246</xdr:row>
      <xdr:rowOff>66676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48" t="9260" r="13319"/>
        <a:stretch/>
      </xdr:blipFill>
      <xdr:spPr>
        <a:xfrm>
          <a:off x="10153650" y="46215301"/>
          <a:ext cx="752476" cy="12668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251</xdr:row>
      <xdr:rowOff>0</xdr:rowOff>
    </xdr:from>
    <xdr:to>
      <xdr:col>14</xdr:col>
      <xdr:colOff>240644</xdr:colOff>
      <xdr:row>259</xdr:row>
      <xdr:rowOff>68400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34150" y="48406050"/>
          <a:ext cx="1459844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185110</xdr:colOff>
      <xdr:row>610</xdr:row>
      <xdr:rowOff>47626</xdr:rowOff>
    </xdr:from>
    <xdr:to>
      <xdr:col>14</xdr:col>
      <xdr:colOff>419100</xdr:colOff>
      <xdr:row>629</xdr:row>
      <xdr:rowOff>37305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86235" y="108594526"/>
          <a:ext cx="1777040" cy="1218404"/>
        </a:xfrm>
        <a:prstGeom prst="rect">
          <a:avLst/>
        </a:prstGeom>
      </xdr:spPr>
    </xdr:pic>
    <xdr:clientData/>
  </xdr:twoCellAnchor>
  <xdr:twoCellAnchor editAs="oneCell">
    <xdr:from>
      <xdr:col>14</xdr:col>
      <xdr:colOff>401722</xdr:colOff>
      <xdr:row>612</xdr:row>
      <xdr:rowOff>133351</xdr:rowOff>
    </xdr:from>
    <xdr:to>
      <xdr:col>16</xdr:col>
      <xdr:colOff>702471</xdr:colOff>
      <xdr:row>631</xdr:row>
      <xdr:rowOff>65880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55072" y="109023151"/>
          <a:ext cx="1519949" cy="1218404"/>
        </a:xfrm>
        <a:prstGeom prst="rect">
          <a:avLst/>
        </a:prstGeom>
      </xdr:spPr>
    </xdr:pic>
    <xdr:clientData/>
  </xdr:twoCellAnchor>
  <xdr:twoCellAnchor editAs="oneCell">
    <xdr:from>
      <xdr:col>16</xdr:col>
      <xdr:colOff>682198</xdr:colOff>
      <xdr:row>609</xdr:row>
      <xdr:rowOff>400051</xdr:rowOff>
    </xdr:from>
    <xdr:to>
      <xdr:col>19</xdr:col>
      <xdr:colOff>555905</xdr:colOff>
      <xdr:row>628</xdr:row>
      <xdr:rowOff>189705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54748" y="108375451"/>
          <a:ext cx="1607257" cy="1218404"/>
        </a:xfrm>
        <a:prstGeom prst="rect">
          <a:avLst/>
        </a:prstGeom>
      </xdr:spPr>
    </xdr:pic>
    <xdr:clientData/>
  </xdr:twoCellAnchor>
  <xdr:twoCellAnchor editAs="oneCell">
    <xdr:from>
      <xdr:col>19</xdr:col>
      <xdr:colOff>518105</xdr:colOff>
      <xdr:row>613</xdr:row>
      <xdr:rowOff>28576</xdr:rowOff>
    </xdr:from>
    <xdr:to>
      <xdr:col>22</xdr:col>
      <xdr:colOff>524310</xdr:colOff>
      <xdr:row>631</xdr:row>
      <xdr:rowOff>132555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15030" y="109089826"/>
          <a:ext cx="1835005" cy="1218404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271</xdr:row>
      <xdr:rowOff>247650</xdr:rowOff>
    </xdr:from>
    <xdr:to>
      <xdr:col>14</xdr:col>
      <xdr:colOff>533400</xdr:colOff>
      <xdr:row>278</xdr:row>
      <xdr:rowOff>209550</xdr:rowOff>
    </xdr:to>
    <xdr:pic>
      <xdr:nvPicPr>
        <xdr:cNvPr id="52" name="Рисунок 9" descr="index-salt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477000" y="50320575"/>
          <a:ext cx="1809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369</xdr:row>
      <xdr:rowOff>0</xdr:rowOff>
    </xdr:from>
    <xdr:to>
      <xdr:col>14</xdr:col>
      <xdr:colOff>600075</xdr:colOff>
      <xdr:row>388</xdr:row>
      <xdr:rowOff>38100</xdr:rowOff>
    </xdr:to>
    <xdr:pic>
      <xdr:nvPicPr>
        <xdr:cNvPr id="53" name="Рисунок 23" descr="soap-299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534150" y="71656575"/>
          <a:ext cx="18192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298</xdr:row>
      <xdr:rowOff>85725</xdr:rowOff>
    </xdr:from>
    <xdr:to>
      <xdr:col>15</xdr:col>
      <xdr:colOff>600075</xdr:colOff>
      <xdr:row>305</xdr:row>
      <xdr:rowOff>304800</xdr:rowOff>
    </xdr:to>
    <xdr:pic>
      <xdr:nvPicPr>
        <xdr:cNvPr id="54" name="Рисунок 10" descr="index-souvenir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448425" y="58578750"/>
          <a:ext cx="25146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423</xdr:row>
      <xdr:rowOff>295275</xdr:rowOff>
    </xdr:from>
    <xdr:to>
      <xdr:col>14</xdr:col>
      <xdr:colOff>228600</xdr:colOff>
      <xdr:row>425</xdr:row>
      <xdr:rowOff>447675</xdr:rowOff>
    </xdr:to>
    <xdr:pic>
      <xdr:nvPicPr>
        <xdr:cNvPr id="55" name="Рисунок 2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34150" y="79019400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561975</xdr:colOff>
      <xdr:row>423</xdr:row>
      <xdr:rowOff>180975</xdr:rowOff>
    </xdr:from>
    <xdr:to>
      <xdr:col>17</xdr:col>
      <xdr:colOff>85725</xdr:colOff>
      <xdr:row>425</xdr:row>
      <xdr:rowOff>333375</xdr:rowOff>
    </xdr:to>
    <xdr:pic>
      <xdr:nvPicPr>
        <xdr:cNvPr id="56" name="Рисунок 2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315325" y="78905100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425</xdr:row>
      <xdr:rowOff>438150</xdr:rowOff>
    </xdr:from>
    <xdr:to>
      <xdr:col>17</xdr:col>
      <xdr:colOff>171450</xdr:colOff>
      <xdr:row>428</xdr:row>
      <xdr:rowOff>9525</xdr:rowOff>
    </xdr:to>
    <xdr:pic>
      <xdr:nvPicPr>
        <xdr:cNvPr id="57" name="Рисунок 30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362950" y="80095725"/>
          <a:ext cx="14859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426</xdr:row>
      <xdr:rowOff>28575</xdr:rowOff>
    </xdr:from>
    <xdr:to>
      <xdr:col>14</xdr:col>
      <xdr:colOff>285750</xdr:colOff>
      <xdr:row>429</xdr:row>
      <xdr:rowOff>171450</xdr:rowOff>
    </xdr:to>
    <xdr:pic>
      <xdr:nvPicPr>
        <xdr:cNvPr id="58" name="Рисунок 31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543675" y="80305275"/>
          <a:ext cx="1495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279</xdr:row>
      <xdr:rowOff>266700</xdr:rowOff>
    </xdr:from>
    <xdr:to>
      <xdr:col>14</xdr:col>
      <xdr:colOff>142875</xdr:colOff>
      <xdr:row>285</xdr:row>
      <xdr:rowOff>104775</xdr:rowOff>
    </xdr:to>
    <xdr:pic>
      <xdr:nvPicPr>
        <xdr:cNvPr id="59" name="Рисунок 16" descr="bast-314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534150" y="54216300"/>
          <a:ext cx="13620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142875</xdr:colOff>
      <xdr:row>279</xdr:row>
      <xdr:rowOff>38100</xdr:rowOff>
    </xdr:from>
    <xdr:to>
      <xdr:col>16</xdr:col>
      <xdr:colOff>219075</xdr:colOff>
      <xdr:row>283</xdr:row>
      <xdr:rowOff>38100</xdr:rowOff>
    </xdr:to>
    <xdr:pic>
      <xdr:nvPicPr>
        <xdr:cNvPr id="60" name="Рисунок 17" descr="bast-313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896225" y="539877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238125</xdr:colOff>
      <xdr:row>279</xdr:row>
      <xdr:rowOff>0</xdr:rowOff>
    </xdr:from>
    <xdr:to>
      <xdr:col>18</xdr:col>
      <xdr:colOff>438150</xdr:colOff>
      <xdr:row>283</xdr:row>
      <xdr:rowOff>28575</xdr:rowOff>
    </xdr:to>
    <xdr:pic>
      <xdr:nvPicPr>
        <xdr:cNvPr id="61" name="Рисунок 18" descr="bast-311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210675" y="53949600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310</xdr:row>
      <xdr:rowOff>0</xdr:rowOff>
    </xdr:from>
    <xdr:to>
      <xdr:col>15</xdr:col>
      <xdr:colOff>180975</xdr:colOff>
      <xdr:row>317</xdr:row>
      <xdr:rowOff>123825</xdr:rowOff>
    </xdr:to>
    <xdr:pic>
      <xdr:nvPicPr>
        <xdr:cNvPr id="62" name="Рисунок 12" descr="Вертикальные-бруски-5х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534150" y="62217300"/>
          <a:ext cx="20097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318</xdr:row>
      <xdr:rowOff>28575</xdr:rowOff>
    </xdr:from>
    <xdr:to>
      <xdr:col>14</xdr:col>
      <xdr:colOff>247650</xdr:colOff>
      <xdr:row>327</xdr:row>
      <xdr:rowOff>38100</xdr:rowOff>
    </xdr:to>
    <xdr:pic>
      <xdr:nvPicPr>
        <xdr:cNvPr id="63" name="Рисунок 13" descr="soap-28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34150" y="63541275"/>
          <a:ext cx="1466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328</xdr:row>
      <xdr:rowOff>9525</xdr:rowOff>
    </xdr:from>
    <xdr:to>
      <xdr:col>14</xdr:col>
      <xdr:colOff>171450</xdr:colOff>
      <xdr:row>336</xdr:row>
      <xdr:rowOff>104775</xdr:rowOff>
    </xdr:to>
    <xdr:pic>
      <xdr:nvPicPr>
        <xdr:cNvPr id="64" name="Рисунок 11" descr="soap-254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534150" y="65141475"/>
          <a:ext cx="13906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219075</xdr:colOff>
      <xdr:row>318</xdr:row>
      <xdr:rowOff>57150</xdr:rowOff>
    </xdr:from>
    <xdr:to>
      <xdr:col>18</xdr:col>
      <xdr:colOff>476250</xdr:colOff>
      <xdr:row>334</xdr:row>
      <xdr:rowOff>66675</xdr:rowOff>
    </xdr:to>
    <xdr:pic>
      <xdr:nvPicPr>
        <xdr:cNvPr id="65" name="Рисунок 14" descr="Мыло-кубик-600х600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972425" y="63569850"/>
          <a:ext cx="2600325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352</xdr:row>
      <xdr:rowOff>0</xdr:rowOff>
    </xdr:from>
    <xdr:to>
      <xdr:col>15</xdr:col>
      <xdr:colOff>152400</xdr:colOff>
      <xdr:row>364</xdr:row>
      <xdr:rowOff>38100</xdr:rowOff>
    </xdr:to>
    <xdr:pic>
      <xdr:nvPicPr>
        <xdr:cNvPr id="66" name="Рисунок 15" descr="soap-201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6534150" y="6879907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500</xdr:row>
      <xdr:rowOff>0</xdr:rowOff>
    </xdr:from>
    <xdr:to>
      <xdr:col>13</xdr:col>
      <xdr:colOff>504825</xdr:colOff>
      <xdr:row>511</xdr:row>
      <xdr:rowOff>133350</xdr:rowOff>
    </xdr:to>
    <xdr:pic>
      <xdr:nvPicPr>
        <xdr:cNvPr id="67" name="Рисунок 29" descr="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3005" r="22066"/>
        <a:stretch/>
      </xdr:blipFill>
      <xdr:spPr bwMode="auto">
        <a:xfrm>
          <a:off x="6534150" y="92687775"/>
          <a:ext cx="111442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502</xdr:row>
      <xdr:rowOff>57150</xdr:rowOff>
    </xdr:from>
    <xdr:to>
      <xdr:col>15</xdr:col>
      <xdr:colOff>304800</xdr:colOff>
      <xdr:row>513</xdr:row>
      <xdr:rowOff>133350</xdr:rowOff>
    </xdr:to>
    <xdr:pic>
      <xdr:nvPicPr>
        <xdr:cNvPr id="68" name="Рисунок 30" descr="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441" r="26638" b="9412"/>
        <a:stretch/>
      </xdr:blipFill>
      <xdr:spPr bwMode="auto">
        <a:xfrm>
          <a:off x="7753350" y="93087825"/>
          <a:ext cx="9144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458</xdr:row>
      <xdr:rowOff>76200</xdr:rowOff>
    </xdr:from>
    <xdr:to>
      <xdr:col>14</xdr:col>
      <xdr:colOff>219075</xdr:colOff>
      <xdr:row>465</xdr:row>
      <xdr:rowOff>28575</xdr:rowOff>
    </xdr:to>
    <xdr:pic>
      <xdr:nvPicPr>
        <xdr:cNvPr id="69" name="Рисунок 68" descr="15"/>
        <xdr:cNvPicPr/>
      </xdr:nvPicPr>
      <xdr:blipFill rotWithShape="1">
        <a:blip xmlns:r="http://schemas.openxmlformats.org/officeDocument/2006/relationships" r:embed="rId47"/>
        <a:srcRect l="10937" t="7936" r="10417" b="10317"/>
        <a:stretch/>
      </xdr:blipFill>
      <xdr:spPr bwMode="auto">
        <a:xfrm>
          <a:off x="6534150" y="84877275"/>
          <a:ext cx="14382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468</xdr:row>
      <xdr:rowOff>133350</xdr:rowOff>
    </xdr:from>
    <xdr:to>
      <xdr:col>14</xdr:col>
      <xdr:colOff>152400</xdr:colOff>
      <xdr:row>474</xdr:row>
      <xdr:rowOff>123825</xdr:rowOff>
    </xdr:to>
    <xdr:pic>
      <xdr:nvPicPr>
        <xdr:cNvPr id="70" name="Рисунок 69" descr="13"/>
        <xdr:cNvPicPr/>
      </xdr:nvPicPr>
      <xdr:blipFill rotWithShape="1">
        <a:blip xmlns:r="http://schemas.openxmlformats.org/officeDocument/2006/relationships" r:embed="rId48"/>
        <a:srcRect l="14660" t="10169" r="9948" b="9322"/>
        <a:stretch/>
      </xdr:blipFill>
      <xdr:spPr bwMode="auto">
        <a:xfrm>
          <a:off x="6534150" y="86477475"/>
          <a:ext cx="13716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238125</xdr:colOff>
      <xdr:row>462</xdr:row>
      <xdr:rowOff>123825</xdr:rowOff>
    </xdr:from>
    <xdr:to>
      <xdr:col>16</xdr:col>
      <xdr:colOff>466726</xdr:colOff>
      <xdr:row>469</xdr:row>
      <xdr:rowOff>28575</xdr:rowOff>
    </xdr:to>
    <xdr:pic>
      <xdr:nvPicPr>
        <xdr:cNvPr id="71" name="Рисунок 70" descr="14"/>
        <xdr:cNvPicPr/>
      </xdr:nvPicPr>
      <xdr:blipFill rotWithShape="1">
        <a:blip xmlns:r="http://schemas.openxmlformats.org/officeDocument/2006/relationships" r:embed="rId49"/>
        <a:srcRect l="13198" t="12122" r="9645" b="13636"/>
        <a:stretch/>
      </xdr:blipFill>
      <xdr:spPr bwMode="auto">
        <a:xfrm>
          <a:off x="7991475" y="85610700"/>
          <a:ext cx="1447801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438000</xdr:colOff>
      <xdr:row>429</xdr:row>
      <xdr:rowOff>371475</xdr:rowOff>
    </xdr:from>
    <xdr:to>
      <xdr:col>13</xdr:col>
      <xdr:colOff>488800</xdr:colOff>
      <xdr:row>451</xdr:row>
      <xdr:rowOff>238125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72150" y="79238475"/>
          <a:ext cx="660400" cy="990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28425</xdr:colOff>
      <xdr:row>430</xdr:row>
      <xdr:rowOff>0</xdr:rowOff>
    </xdr:from>
    <xdr:to>
      <xdr:col>16</xdr:col>
      <xdr:colOff>79225</xdr:colOff>
      <xdr:row>451</xdr:row>
      <xdr:rowOff>247650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91375" y="79248000"/>
          <a:ext cx="660400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531</xdr:row>
      <xdr:rowOff>0</xdr:rowOff>
    </xdr:from>
    <xdr:to>
      <xdr:col>16</xdr:col>
      <xdr:colOff>270690</xdr:colOff>
      <xdr:row>548</xdr:row>
      <xdr:rowOff>9526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404" b="12159"/>
        <a:stretch/>
      </xdr:blipFill>
      <xdr:spPr>
        <a:xfrm>
          <a:off x="6534150" y="97374075"/>
          <a:ext cx="2709090" cy="25717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581</xdr:row>
      <xdr:rowOff>0</xdr:rowOff>
    </xdr:from>
    <xdr:to>
      <xdr:col>16</xdr:col>
      <xdr:colOff>209550</xdr:colOff>
      <xdr:row>597</xdr:row>
      <xdr:rowOff>9525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115" b="11368"/>
        <a:stretch/>
      </xdr:blipFill>
      <xdr:spPr>
        <a:xfrm>
          <a:off x="6534150" y="103346250"/>
          <a:ext cx="2647950" cy="2400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-bax.ru/category/naturalnyj-krem-dlya-britya/" TargetMode="External"/><Relationship Id="rId13" Type="http://schemas.openxmlformats.org/officeDocument/2006/relationships/hyperlink" Target="http://crimea-nature.com/novelty.htm" TargetMode="External"/><Relationship Id="rId18" Type="http://schemas.openxmlformats.org/officeDocument/2006/relationships/hyperlink" Target="http://i-bax.ru/category/aromokompozicii/" TargetMode="External"/><Relationship Id="rId3" Type="http://schemas.openxmlformats.org/officeDocument/2006/relationships/hyperlink" Target="http://i-bax.ru/category/naturalnye-mochalki-i-bannye-aksessuary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i-bax.ru/category/krem-dlya-lica/" TargetMode="External"/><Relationship Id="rId12" Type="http://schemas.openxmlformats.org/officeDocument/2006/relationships/hyperlink" Target="http://i-bax.ru/category/morskaya-sol/" TargetMode="External"/><Relationship Id="rId17" Type="http://schemas.openxmlformats.org/officeDocument/2006/relationships/hyperlink" Target="http://i-bax.ru/category/kremy-dlya-ruk/" TargetMode="External"/><Relationship Id="rId2" Type="http://schemas.openxmlformats.org/officeDocument/2006/relationships/hyperlink" Target="http://i-bax.ru/category/myagkoe-milo-beldi/" TargetMode="External"/><Relationship Id="rId16" Type="http://schemas.openxmlformats.org/officeDocument/2006/relationships/hyperlink" Target="http://i-bax.ru/category/naturalnoe-kosmeticheskoe-maslo/" TargetMode="External"/><Relationship Id="rId20" Type="http://schemas.openxmlformats.org/officeDocument/2006/relationships/hyperlink" Target="http://i-bax.ru/category/naturalnye-mochalki-i-bannye-aksessuary/" TargetMode="External"/><Relationship Id="rId1" Type="http://schemas.openxmlformats.org/officeDocument/2006/relationships/hyperlink" Target="http://i-bax.ru/category/myagkoe-milo-beldi/" TargetMode="External"/><Relationship Id="rId6" Type="http://schemas.openxmlformats.org/officeDocument/2006/relationships/hyperlink" Target="http://i-bax.ru/category/maslo-maska-dlya-volos/" TargetMode="External"/><Relationship Id="rId11" Type="http://schemas.openxmlformats.org/officeDocument/2006/relationships/hyperlink" Target="http://i-bax.ru/category/sashe-aromaticheskie-meshochki/" TargetMode="External"/><Relationship Id="rId5" Type="http://schemas.openxmlformats.org/officeDocument/2006/relationships/hyperlink" Target="http://i-bax.ru/category/massazhnye-masla/" TargetMode="External"/><Relationship Id="rId15" Type="http://schemas.openxmlformats.org/officeDocument/2006/relationships/hyperlink" Target="http://i-bax.ru/category/zhivoe-milo/" TargetMode="External"/><Relationship Id="rId10" Type="http://schemas.openxmlformats.org/officeDocument/2006/relationships/hyperlink" Target="http://i-bax.ru/category/dushistaya-voda/" TargetMode="External"/><Relationship Id="rId19" Type="http://schemas.openxmlformats.org/officeDocument/2006/relationships/hyperlink" Target="http://i-bax.ru/category/dezodoranty-naturalnye/" TargetMode="External"/><Relationship Id="rId4" Type="http://schemas.openxmlformats.org/officeDocument/2006/relationships/hyperlink" Target="http://i-bax.ru/category/kosmeticheskij-solevoj-skrab/" TargetMode="External"/><Relationship Id="rId9" Type="http://schemas.openxmlformats.org/officeDocument/2006/relationships/hyperlink" Target="http://i-bax.ru/category/hos-pasta/" TargetMode="External"/><Relationship Id="rId14" Type="http://schemas.openxmlformats.org/officeDocument/2006/relationships/hyperlink" Target="http://i-bax.ru/category/zhivoe-milo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32"/>
  <sheetViews>
    <sheetView tabSelected="1" workbookViewId="0">
      <pane ySplit="10" topLeftCell="A11" activePane="bottomLeft" state="frozen"/>
      <selection pane="bottomLeft" activeCell="A3" sqref="A3:J3"/>
    </sheetView>
  </sheetViews>
  <sheetFormatPr defaultRowHeight="15.75"/>
  <cols>
    <col min="1" max="1" width="38.85546875" style="1" customWidth="1"/>
    <col min="2" max="2" width="18.42578125" style="1" hidden="1" customWidth="1"/>
    <col min="3" max="4" width="11.7109375" style="1" hidden="1" customWidth="1"/>
    <col min="5" max="5" width="5.5703125" style="1" customWidth="1"/>
    <col min="6" max="6" width="7.140625" style="3" customWidth="1"/>
    <col min="7" max="7" width="10.5703125" style="7" customWidth="1"/>
    <col min="8" max="8" width="8.140625" style="7" hidden="1" customWidth="1"/>
    <col min="9" max="9" width="9.28515625" style="7" hidden="1" customWidth="1"/>
    <col min="10" max="10" width="9.140625" style="2" customWidth="1"/>
    <col min="11" max="11" width="8.5703125" style="1" hidden="1" customWidth="1"/>
    <col min="12" max="12" width="4.85546875" style="1" customWidth="1"/>
    <col min="13" max="15" width="9.140625" style="1" customWidth="1"/>
    <col min="16" max="16" width="9.140625" style="1"/>
    <col min="17" max="17" width="10.5703125" style="1" customWidth="1"/>
    <col min="18" max="18" width="6.28515625" style="1" customWidth="1"/>
    <col min="19" max="16384" width="9.140625" style="1"/>
  </cols>
  <sheetData>
    <row r="1" spans="1:21" ht="16.5" customHeight="1">
      <c r="A1" s="268" t="s">
        <v>578</v>
      </c>
      <c r="B1" s="268"/>
      <c r="C1" s="268"/>
      <c r="D1" s="268"/>
      <c r="E1" s="268"/>
      <c r="F1" s="268"/>
      <c r="G1" s="268"/>
      <c r="H1" s="268"/>
      <c r="I1" s="268"/>
      <c r="J1" s="268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16.5" customHeight="1">
      <c r="A2" s="268" t="s">
        <v>579</v>
      </c>
      <c r="B2" s="268"/>
      <c r="C2" s="268"/>
      <c r="D2" s="268"/>
      <c r="E2" s="268"/>
      <c r="F2" s="268"/>
      <c r="G2" s="268"/>
      <c r="H2" s="268"/>
      <c r="I2" s="268"/>
      <c r="J2" s="268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16.5" customHeight="1">
      <c r="A3" s="268" t="s">
        <v>580</v>
      </c>
      <c r="B3" s="268"/>
      <c r="C3" s="268"/>
      <c r="D3" s="268"/>
      <c r="E3" s="268"/>
      <c r="F3" s="268"/>
      <c r="G3" s="268"/>
      <c r="H3" s="268"/>
      <c r="I3" s="268"/>
      <c r="J3" s="268"/>
      <c r="L3" s="112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16.5" customHeight="1">
      <c r="A4" s="268" t="s">
        <v>581</v>
      </c>
      <c r="B4" s="268"/>
      <c r="C4" s="268"/>
      <c r="D4" s="268"/>
      <c r="E4" s="268"/>
      <c r="F4" s="268"/>
      <c r="G4" s="268"/>
      <c r="H4" s="268"/>
      <c r="I4" s="268"/>
      <c r="J4" s="268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16.5" customHeight="1">
      <c r="A5" s="268" t="s">
        <v>577</v>
      </c>
      <c r="B5" s="268"/>
      <c r="C5" s="268"/>
      <c r="D5" s="268"/>
      <c r="E5" s="268"/>
      <c r="F5" s="268"/>
      <c r="G5" s="268"/>
      <c r="H5" s="268"/>
      <c r="I5" s="268"/>
      <c r="J5" s="268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s="17" customFormat="1" ht="48.75" customHeight="1">
      <c r="A6" s="269" t="s">
        <v>641</v>
      </c>
      <c r="B6" s="269"/>
      <c r="C6" s="269"/>
      <c r="D6" s="269"/>
      <c r="E6" s="269"/>
      <c r="F6" s="269"/>
      <c r="G6" s="269"/>
      <c r="H6" s="269"/>
      <c r="I6" s="269"/>
      <c r="J6" s="269"/>
      <c r="K6" s="114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13.5" customHeight="1">
      <c r="A7" s="193" t="s">
        <v>121</v>
      </c>
      <c r="B7" s="194"/>
      <c r="C7" s="195" t="s">
        <v>123</v>
      </c>
      <c r="D7" s="196" t="s">
        <v>125</v>
      </c>
      <c r="E7" s="283" t="s">
        <v>6</v>
      </c>
      <c r="F7" s="285"/>
      <c r="G7" s="283" t="s">
        <v>7</v>
      </c>
      <c r="H7" s="284"/>
      <c r="I7" s="285"/>
      <c r="J7" s="195"/>
      <c r="L7" s="112"/>
      <c r="M7" s="112"/>
      <c r="N7" s="112"/>
      <c r="O7" s="112"/>
      <c r="P7" s="112"/>
      <c r="Q7" s="112"/>
      <c r="R7" s="112"/>
      <c r="S7" s="112"/>
      <c r="T7" s="112"/>
      <c r="U7" s="112"/>
    </row>
    <row r="8" spans="1:21" ht="13.5" customHeight="1" thickBot="1">
      <c r="A8" s="197">
        <f>(D25+D41+D57+D73+D86+D89+D98+D107+D115+D123+D130+D137+D142+D149+D157+D172+D187+D202+D206+D211+D216+D226+D236+D270+D277+D284+D296+D307+D349+D365+D404+D421+D428+D450+D456+D481+D497+D514+D473+D528+D577+D602+D608+D615+D617+D628)/1000</f>
        <v>0</v>
      </c>
      <c r="B8" s="198"/>
      <c r="C8" s="281" t="s">
        <v>124</v>
      </c>
      <c r="D8" s="282"/>
      <c r="E8" s="286">
        <f>F25+F41+F57+F73+F86+F89+F98+F107+F115+F123+F130+F137+F142+F149+F157+F172+F187+F202+F206+F211+F216+F226+F236+F247+F263+F270+F277+F284+F296+F307+F349+F365+F404+F421+F428+F450+F456+F481+F497+F514+F473+F528+F577+F602+F608+F615+F617+F628</f>
        <v>0</v>
      </c>
      <c r="F8" s="287"/>
      <c r="G8" s="199">
        <f>H25+H41+H57+H73+H86+H89+H98+H107+H115+H123+H130+H137+H142+H149+H157+H172+H187+H202+H206+H211+H216+H226+H236+H247+H263+H270+H277+H284+H296+H307+H349+H365+H404+H421+H428+H450+H456+H481+H497+H514+H473+H528+H577+H602+H608+H615+H617+H628</f>
        <v>0</v>
      </c>
      <c r="H8" s="199"/>
      <c r="I8" s="200"/>
      <c r="J8" s="199">
        <f>SUM(K12:K614)</f>
        <v>0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</row>
    <row r="9" spans="1:21" s="5" customFormat="1" ht="12" customHeight="1">
      <c r="A9" s="270" t="s">
        <v>0</v>
      </c>
      <c r="B9" s="288" t="s">
        <v>287</v>
      </c>
      <c r="C9" s="272"/>
      <c r="D9" s="272"/>
      <c r="E9" s="274" t="s">
        <v>1</v>
      </c>
      <c r="F9" s="276" t="s">
        <v>2</v>
      </c>
      <c r="G9" s="278" t="s">
        <v>92</v>
      </c>
      <c r="H9" s="278"/>
      <c r="I9" s="11"/>
      <c r="J9" s="279" t="s">
        <v>91</v>
      </c>
    </row>
    <row r="10" spans="1:21" s="5" customFormat="1" ht="12" customHeight="1">
      <c r="A10" s="271"/>
      <c r="B10" s="289"/>
      <c r="C10" s="273"/>
      <c r="D10" s="273"/>
      <c r="E10" s="275"/>
      <c r="F10" s="277"/>
      <c r="G10" s="171" t="s">
        <v>158</v>
      </c>
      <c r="H10" s="8"/>
      <c r="I10" s="8"/>
      <c r="J10" s="280"/>
    </row>
    <row r="11" spans="1:21" s="15" customFormat="1" ht="45" customHeight="1">
      <c r="A11" s="208" t="s">
        <v>595</v>
      </c>
      <c r="B11" s="208"/>
      <c r="C11" s="208"/>
      <c r="D11" s="208"/>
      <c r="E11" s="208"/>
      <c r="F11" s="228"/>
      <c r="G11" s="307" t="s">
        <v>647</v>
      </c>
      <c r="H11" s="308"/>
      <c r="I11" s="308"/>
      <c r="J11" s="309"/>
    </row>
    <row r="12" spans="1:21" s="17" customFormat="1" ht="13.5" customHeight="1">
      <c r="A12" s="35" t="s">
        <v>22</v>
      </c>
      <c r="B12" s="127"/>
      <c r="C12" s="128">
        <f>120+42</f>
        <v>162</v>
      </c>
      <c r="D12" s="124">
        <f>C12*F12</f>
        <v>0</v>
      </c>
      <c r="E12" s="124" t="s">
        <v>4</v>
      </c>
      <c r="F12" s="51"/>
      <c r="G12" s="168">
        <v>142.80000000000001</v>
      </c>
      <c r="H12" s="52">
        <f>F12*G12</f>
        <v>0</v>
      </c>
      <c r="I12" s="52" t="e">
        <f>F12*#REF!</f>
        <v>#REF!</v>
      </c>
      <c r="J12" s="125">
        <v>220</v>
      </c>
      <c r="K12" s="17">
        <f>J12*F12</f>
        <v>0</v>
      </c>
      <c r="O12" s="235" t="s">
        <v>334</v>
      </c>
      <c r="P12" s="235"/>
      <c r="Q12" s="235"/>
      <c r="S12" s="235" t="s">
        <v>327</v>
      </c>
      <c r="T12" s="235"/>
      <c r="U12" s="235"/>
    </row>
    <row r="13" spans="1:21" s="17" customFormat="1" ht="13.5" customHeight="1">
      <c r="A13" s="35" t="s">
        <v>23</v>
      </c>
      <c r="B13" s="127"/>
      <c r="C13" s="128">
        <f t="shared" ref="C13:C24" si="0">120+42</f>
        <v>162</v>
      </c>
      <c r="D13" s="124">
        <f t="shared" ref="D13:D24" si="1">C13*F13</f>
        <v>0</v>
      </c>
      <c r="E13" s="124" t="s">
        <v>4</v>
      </c>
      <c r="F13" s="51"/>
      <c r="G13" s="169">
        <v>142.80000000000001</v>
      </c>
      <c r="H13" s="52">
        <f t="shared" ref="H13:H24" si="2">F13*G13</f>
        <v>0</v>
      </c>
      <c r="I13" s="52" t="e">
        <f>F13*#REF!</f>
        <v>#REF!</v>
      </c>
      <c r="J13" s="125">
        <v>220</v>
      </c>
      <c r="K13" s="17">
        <f>J13*F13</f>
        <v>0</v>
      </c>
      <c r="O13" s="235" t="s">
        <v>333</v>
      </c>
      <c r="P13" s="235"/>
      <c r="Q13" s="235"/>
      <c r="S13" s="235" t="s">
        <v>336</v>
      </c>
      <c r="T13" s="235"/>
      <c r="U13" s="235"/>
    </row>
    <row r="14" spans="1:21" s="17" customFormat="1" ht="13.5" customHeight="1">
      <c r="A14" s="35" t="s">
        <v>24</v>
      </c>
      <c r="B14" s="127" t="s">
        <v>375</v>
      </c>
      <c r="C14" s="128">
        <f t="shared" si="0"/>
        <v>162</v>
      </c>
      <c r="D14" s="124">
        <f t="shared" si="1"/>
        <v>0</v>
      </c>
      <c r="E14" s="124" t="s">
        <v>4</v>
      </c>
      <c r="F14" s="51"/>
      <c r="G14" s="169">
        <v>142.80000000000001</v>
      </c>
      <c r="H14" s="52">
        <f t="shared" si="2"/>
        <v>0</v>
      </c>
      <c r="I14" s="52" t="e">
        <f>F14*#REF!</f>
        <v>#REF!</v>
      </c>
      <c r="J14" s="125">
        <v>220</v>
      </c>
      <c r="K14" s="17">
        <f>J14*F14</f>
        <v>0</v>
      </c>
      <c r="O14" s="235" t="s">
        <v>332</v>
      </c>
      <c r="P14" s="235"/>
      <c r="Q14" s="235"/>
      <c r="S14" s="235" t="s">
        <v>337</v>
      </c>
      <c r="T14" s="235"/>
      <c r="U14" s="235"/>
    </row>
    <row r="15" spans="1:21" s="17" customFormat="1" ht="13.5" customHeight="1">
      <c r="A15" s="35" t="s">
        <v>25</v>
      </c>
      <c r="B15" s="127" t="s">
        <v>376</v>
      </c>
      <c r="C15" s="128">
        <f t="shared" si="0"/>
        <v>162</v>
      </c>
      <c r="D15" s="124">
        <f t="shared" si="1"/>
        <v>0</v>
      </c>
      <c r="E15" s="124" t="s">
        <v>4</v>
      </c>
      <c r="F15" s="51"/>
      <c r="G15" s="169">
        <v>142.80000000000001</v>
      </c>
      <c r="H15" s="52">
        <f t="shared" si="2"/>
        <v>0</v>
      </c>
      <c r="I15" s="52" t="e">
        <f>F15*#REF!</f>
        <v>#REF!</v>
      </c>
      <c r="J15" s="125">
        <v>220</v>
      </c>
      <c r="K15" s="17">
        <f>J15*F15</f>
        <v>0</v>
      </c>
      <c r="O15" s="235" t="s">
        <v>335</v>
      </c>
      <c r="P15" s="235"/>
      <c r="Q15" s="235"/>
      <c r="S15" s="235" t="s">
        <v>338</v>
      </c>
      <c r="T15" s="235"/>
      <c r="U15" s="235"/>
    </row>
    <row r="16" spans="1:21" s="17" customFormat="1" ht="13.5" customHeight="1">
      <c r="A16" s="35" t="s">
        <v>26</v>
      </c>
      <c r="B16" s="127"/>
      <c r="C16" s="128">
        <f t="shared" si="0"/>
        <v>162</v>
      </c>
      <c r="D16" s="124">
        <f t="shared" si="1"/>
        <v>0</v>
      </c>
      <c r="E16" s="124" t="s">
        <v>4</v>
      </c>
      <c r="F16" s="51"/>
      <c r="G16" s="169">
        <v>142.80000000000001</v>
      </c>
      <c r="H16" s="52">
        <f t="shared" si="2"/>
        <v>0</v>
      </c>
      <c r="I16" s="52" t="e">
        <f>F16*#REF!</f>
        <v>#REF!</v>
      </c>
      <c r="J16" s="125">
        <v>220</v>
      </c>
      <c r="K16" s="17">
        <f>J16*F16</f>
        <v>0</v>
      </c>
      <c r="O16" s="235" t="s">
        <v>132</v>
      </c>
      <c r="P16" s="235"/>
      <c r="Q16" s="235"/>
      <c r="S16" s="235" t="s">
        <v>339</v>
      </c>
      <c r="T16" s="235"/>
      <c r="U16" s="235"/>
    </row>
    <row r="17" spans="1:22" s="17" customFormat="1" ht="13.5" customHeight="1">
      <c r="A17" s="35" t="s">
        <v>27</v>
      </c>
      <c r="B17" s="127"/>
      <c r="C17" s="128">
        <f t="shared" si="0"/>
        <v>162</v>
      </c>
      <c r="D17" s="124">
        <f t="shared" si="1"/>
        <v>0</v>
      </c>
      <c r="E17" s="124" t="s">
        <v>4</v>
      </c>
      <c r="F17" s="51"/>
      <c r="G17" s="169">
        <v>142.80000000000001</v>
      </c>
      <c r="H17" s="52">
        <f t="shared" si="2"/>
        <v>0</v>
      </c>
      <c r="I17" s="52" t="e">
        <f>F17*#REF!</f>
        <v>#REF!</v>
      </c>
      <c r="J17" s="125">
        <v>220</v>
      </c>
      <c r="K17" s="17">
        <f>J17*F17</f>
        <v>0</v>
      </c>
      <c r="O17" s="248" t="s">
        <v>71</v>
      </c>
      <c r="P17" s="248"/>
      <c r="Q17" s="248"/>
      <c r="S17" s="235" t="s">
        <v>340</v>
      </c>
      <c r="T17" s="235"/>
      <c r="U17" s="235"/>
    </row>
    <row r="18" spans="1:22" s="17" customFormat="1" ht="13.5" customHeight="1">
      <c r="A18" s="35" t="s">
        <v>28</v>
      </c>
      <c r="B18" s="127"/>
      <c r="C18" s="128">
        <f t="shared" si="0"/>
        <v>162</v>
      </c>
      <c r="D18" s="124">
        <f t="shared" si="1"/>
        <v>0</v>
      </c>
      <c r="E18" s="124" t="s">
        <v>4</v>
      </c>
      <c r="F18" s="51"/>
      <c r="G18" s="169">
        <v>142.80000000000001</v>
      </c>
      <c r="H18" s="52">
        <f t="shared" si="2"/>
        <v>0</v>
      </c>
      <c r="I18" s="52" t="e">
        <f>F18*#REF!</f>
        <v>#REF!</v>
      </c>
      <c r="J18" s="125">
        <v>220</v>
      </c>
      <c r="K18" s="17">
        <f>J18*F18</f>
        <v>0</v>
      </c>
      <c r="O18" s="235" t="s">
        <v>331</v>
      </c>
      <c r="P18" s="235"/>
      <c r="Q18" s="235"/>
      <c r="S18" s="235" t="s">
        <v>341</v>
      </c>
      <c r="T18" s="235"/>
      <c r="U18" s="235"/>
    </row>
    <row r="19" spans="1:22" s="17" customFormat="1" ht="13.5" customHeight="1">
      <c r="A19" s="35" t="s">
        <v>47</v>
      </c>
      <c r="B19" s="127" t="s">
        <v>377</v>
      </c>
      <c r="C19" s="128">
        <f t="shared" si="0"/>
        <v>162</v>
      </c>
      <c r="D19" s="124">
        <f t="shared" si="1"/>
        <v>0</v>
      </c>
      <c r="E19" s="124" t="s">
        <v>4</v>
      </c>
      <c r="F19" s="51"/>
      <c r="G19" s="169">
        <v>142.80000000000001</v>
      </c>
      <c r="H19" s="52">
        <f t="shared" si="2"/>
        <v>0</v>
      </c>
      <c r="I19" s="52" t="e">
        <f>F19*#REF!</f>
        <v>#REF!</v>
      </c>
      <c r="J19" s="125">
        <v>220</v>
      </c>
      <c r="K19" s="17">
        <f>J19*F19</f>
        <v>0</v>
      </c>
      <c r="O19" s="235" t="s">
        <v>330</v>
      </c>
      <c r="P19" s="235"/>
      <c r="Q19" s="235"/>
      <c r="S19" s="235" t="s">
        <v>342</v>
      </c>
      <c r="T19" s="235"/>
      <c r="U19" s="235"/>
    </row>
    <row r="20" spans="1:22" s="17" customFormat="1" ht="13.5" customHeight="1">
      <c r="A20" s="42" t="s">
        <v>48</v>
      </c>
      <c r="B20" s="45" t="s">
        <v>378</v>
      </c>
      <c r="C20" s="128">
        <f t="shared" si="0"/>
        <v>162</v>
      </c>
      <c r="D20" s="124">
        <f t="shared" si="1"/>
        <v>0</v>
      </c>
      <c r="E20" s="124" t="s">
        <v>4</v>
      </c>
      <c r="F20" s="51"/>
      <c r="G20" s="169">
        <v>142.80000000000001</v>
      </c>
      <c r="H20" s="52">
        <f t="shared" si="2"/>
        <v>0</v>
      </c>
      <c r="I20" s="52" t="e">
        <f>F20*#REF!</f>
        <v>#REF!</v>
      </c>
      <c r="J20" s="125">
        <v>220</v>
      </c>
      <c r="K20" s="17">
        <f>J20*F20</f>
        <v>0</v>
      </c>
      <c r="O20" s="235" t="s">
        <v>329</v>
      </c>
      <c r="P20" s="235"/>
      <c r="Q20" s="235"/>
      <c r="S20" s="235" t="s">
        <v>343</v>
      </c>
      <c r="T20" s="235"/>
      <c r="U20" s="235"/>
    </row>
    <row r="21" spans="1:22" s="17" customFormat="1" ht="13.5" customHeight="1">
      <c r="A21" s="42" t="s">
        <v>8</v>
      </c>
      <c r="B21" s="45"/>
      <c r="C21" s="128">
        <f t="shared" si="0"/>
        <v>162</v>
      </c>
      <c r="D21" s="124">
        <f t="shared" si="1"/>
        <v>0</v>
      </c>
      <c r="E21" s="124" t="s">
        <v>4</v>
      </c>
      <c r="F21" s="51"/>
      <c r="G21" s="169">
        <v>142.80000000000001</v>
      </c>
      <c r="H21" s="52">
        <f t="shared" si="2"/>
        <v>0</v>
      </c>
      <c r="I21" s="52" t="e">
        <f>F21*#REF!</f>
        <v>#REF!</v>
      </c>
      <c r="J21" s="125">
        <v>220</v>
      </c>
      <c r="K21" s="17">
        <f>J21*F21</f>
        <v>0</v>
      </c>
      <c r="O21" s="235" t="s">
        <v>328</v>
      </c>
      <c r="P21" s="235"/>
      <c r="Q21" s="235"/>
      <c r="S21" s="235" t="s">
        <v>344</v>
      </c>
      <c r="T21" s="235"/>
      <c r="U21" s="235"/>
    </row>
    <row r="22" spans="1:22" s="17" customFormat="1" ht="13.5" customHeight="1">
      <c r="A22" s="42" t="s">
        <v>117</v>
      </c>
      <c r="B22" s="45" t="s">
        <v>379</v>
      </c>
      <c r="C22" s="128">
        <f t="shared" si="0"/>
        <v>162</v>
      </c>
      <c r="D22" s="124">
        <f t="shared" si="1"/>
        <v>0</v>
      </c>
      <c r="E22" s="124" t="s">
        <v>4</v>
      </c>
      <c r="F22" s="51"/>
      <c r="G22" s="169">
        <v>142.80000000000001</v>
      </c>
      <c r="H22" s="52">
        <f t="shared" si="2"/>
        <v>0</v>
      </c>
      <c r="I22" s="52" t="e">
        <f>F22*#REF!</f>
        <v>#REF!</v>
      </c>
      <c r="J22" s="125">
        <v>220</v>
      </c>
      <c r="K22" s="17">
        <f>J22*F22</f>
        <v>0</v>
      </c>
      <c r="O22" s="235" t="s">
        <v>325</v>
      </c>
      <c r="P22" s="235"/>
      <c r="Q22" s="235"/>
      <c r="S22" s="235" t="s">
        <v>177</v>
      </c>
      <c r="T22" s="235"/>
      <c r="U22" s="235"/>
    </row>
    <row r="23" spans="1:22" s="17" customFormat="1" ht="13.5" customHeight="1">
      <c r="A23" s="42" t="s">
        <v>74</v>
      </c>
      <c r="B23" s="45"/>
      <c r="C23" s="128">
        <f t="shared" si="0"/>
        <v>162</v>
      </c>
      <c r="D23" s="124">
        <f t="shared" si="1"/>
        <v>0</v>
      </c>
      <c r="E23" s="124" t="s">
        <v>4</v>
      </c>
      <c r="F23" s="51"/>
      <c r="G23" s="169">
        <v>142.80000000000001</v>
      </c>
      <c r="H23" s="52">
        <f t="shared" si="2"/>
        <v>0</v>
      </c>
      <c r="I23" s="52" t="e">
        <f>F23*#REF!</f>
        <v>#REF!</v>
      </c>
      <c r="J23" s="125">
        <v>220</v>
      </c>
      <c r="K23" s="17">
        <f>J23*F23</f>
        <v>0</v>
      </c>
      <c r="O23" s="235" t="s">
        <v>326</v>
      </c>
      <c r="P23" s="235"/>
      <c r="Q23" s="235"/>
      <c r="S23" s="235" t="s">
        <v>345</v>
      </c>
      <c r="T23" s="235"/>
      <c r="U23" s="235"/>
    </row>
    <row r="24" spans="1:22" s="17" customFormat="1" ht="13.5" customHeight="1">
      <c r="A24" s="35" t="s">
        <v>118</v>
      </c>
      <c r="B24" s="127"/>
      <c r="C24" s="128">
        <f t="shared" si="0"/>
        <v>162</v>
      </c>
      <c r="D24" s="124">
        <f t="shared" si="1"/>
        <v>0</v>
      </c>
      <c r="E24" s="124" t="s">
        <v>4</v>
      </c>
      <c r="F24" s="51"/>
      <c r="G24" s="169">
        <v>142.80000000000001</v>
      </c>
      <c r="H24" s="52">
        <f t="shared" si="2"/>
        <v>0</v>
      </c>
      <c r="I24" s="52" t="e">
        <f>F24*#REF!</f>
        <v>#REF!</v>
      </c>
      <c r="J24" s="125">
        <v>220</v>
      </c>
      <c r="K24" s="17">
        <f>J24*F24</f>
        <v>0</v>
      </c>
      <c r="O24" s="248" t="s">
        <v>324</v>
      </c>
      <c r="P24" s="248"/>
      <c r="Q24" s="248"/>
      <c r="S24" s="235" t="s">
        <v>346</v>
      </c>
      <c r="T24" s="235"/>
      <c r="U24" s="235"/>
    </row>
    <row r="25" spans="1:22" s="20" customFormat="1" ht="14.1" customHeight="1">
      <c r="A25" s="34" t="s">
        <v>3</v>
      </c>
      <c r="B25" s="129"/>
      <c r="C25" s="129"/>
      <c r="D25" s="30">
        <f t="shared" ref="D25" si="3">SUM(D12:D24)</f>
        <v>0</v>
      </c>
      <c r="E25" s="31"/>
      <c r="F25" s="31">
        <f>SUM(F12:F24)</f>
        <v>0</v>
      </c>
      <c r="G25" s="31"/>
      <c r="H25" s="31">
        <f t="shared" ref="H25:I25" si="4">SUM(H12:H24)</f>
        <v>0</v>
      </c>
      <c r="I25" s="31" t="e">
        <f t="shared" si="4"/>
        <v>#REF!</v>
      </c>
      <c r="J25" s="53"/>
      <c r="O25" s="235" t="s">
        <v>323</v>
      </c>
      <c r="P25" s="235"/>
      <c r="Q25" s="235"/>
      <c r="S25" s="235" t="s">
        <v>72</v>
      </c>
      <c r="T25" s="235"/>
      <c r="U25" s="235"/>
    </row>
    <row r="26" spans="1:22" ht="4.5" customHeight="1">
      <c r="A26" s="259"/>
      <c r="B26" s="260"/>
      <c r="C26" s="260"/>
      <c r="D26" s="260"/>
      <c r="E26" s="260"/>
      <c r="F26" s="260"/>
      <c r="G26" s="260"/>
      <c r="H26" s="260"/>
      <c r="I26" s="260"/>
      <c r="J26" s="261"/>
    </row>
    <row r="27" spans="1:22" s="14" customFormat="1" ht="30" customHeight="1">
      <c r="A27" s="208" t="s">
        <v>594</v>
      </c>
      <c r="B27" s="208"/>
      <c r="C27" s="208"/>
      <c r="D27" s="208"/>
      <c r="E27" s="208"/>
      <c r="F27" s="228"/>
      <c r="G27" s="307"/>
      <c r="H27" s="308"/>
      <c r="I27" s="308"/>
      <c r="J27" s="309"/>
    </row>
    <row r="28" spans="1:22" s="17" customFormat="1" ht="13.5" customHeight="1">
      <c r="A28" s="35" t="s">
        <v>22</v>
      </c>
      <c r="B28" s="127"/>
      <c r="C28" s="128">
        <v>1050</v>
      </c>
      <c r="D28" s="124">
        <f>C28*F28</f>
        <v>0</v>
      </c>
      <c r="E28" s="124" t="s">
        <v>4</v>
      </c>
      <c r="F28" s="49"/>
      <c r="G28" s="170">
        <v>690</v>
      </c>
      <c r="H28" s="52">
        <f>F28*G28</f>
        <v>0</v>
      </c>
      <c r="I28" s="52" t="e">
        <f>F28*#REF!</f>
        <v>#REF!</v>
      </c>
      <c r="J28" s="55">
        <v>1276</v>
      </c>
      <c r="K28" s="17">
        <f>J28*F28</f>
        <v>0</v>
      </c>
      <c r="L28"/>
      <c r="O28" s="235" t="s">
        <v>347</v>
      </c>
      <c r="P28" s="235"/>
      <c r="Q28" s="235"/>
      <c r="R28" s="235"/>
      <c r="S28" s="235" t="s">
        <v>353</v>
      </c>
      <c r="T28" s="235"/>
      <c r="U28" s="235"/>
    </row>
    <row r="29" spans="1:22" s="17" customFormat="1" ht="13.5" customHeight="1">
      <c r="A29" s="35" t="s">
        <v>23</v>
      </c>
      <c r="B29" s="127"/>
      <c r="C29" s="128">
        <v>1050</v>
      </c>
      <c r="D29" s="124">
        <f t="shared" ref="D29:D40" si="5">C29*F29</f>
        <v>0</v>
      </c>
      <c r="E29" s="124" t="s">
        <v>4</v>
      </c>
      <c r="F29" s="49"/>
      <c r="G29" s="170">
        <v>690</v>
      </c>
      <c r="H29" s="52">
        <f t="shared" ref="H29:H40" si="6">F29*G29</f>
        <v>0</v>
      </c>
      <c r="I29" s="52" t="e">
        <f>F29*#REF!</f>
        <v>#REF!</v>
      </c>
      <c r="J29" s="55">
        <v>1276</v>
      </c>
      <c r="K29" s="17">
        <f>J29*F29</f>
        <v>0</v>
      </c>
      <c r="L29"/>
      <c r="O29" s="235" t="s">
        <v>348</v>
      </c>
      <c r="P29" s="235"/>
      <c r="Q29" s="235"/>
      <c r="R29" s="235"/>
      <c r="S29" s="235" t="s">
        <v>370</v>
      </c>
      <c r="T29" s="235"/>
      <c r="U29" s="235"/>
      <c r="V29" s="235"/>
    </row>
    <row r="30" spans="1:22" s="17" customFormat="1" ht="13.5" customHeight="1">
      <c r="A30" s="35" t="s">
        <v>24</v>
      </c>
      <c r="B30" s="127"/>
      <c r="C30" s="128">
        <v>1050</v>
      </c>
      <c r="D30" s="124">
        <f t="shared" si="5"/>
        <v>0</v>
      </c>
      <c r="E30" s="124" t="s">
        <v>4</v>
      </c>
      <c r="F30" s="49"/>
      <c r="G30" s="170">
        <v>690</v>
      </c>
      <c r="H30" s="52">
        <f t="shared" si="6"/>
        <v>0</v>
      </c>
      <c r="I30" s="52" t="e">
        <f>F30*#REF!</f>
        <v>#REF!</v>
      </c>
      <c r="J30" s="55">
        <v>1276</v>
      </c>
      <c r="K30" s="17">
        <f>J30*F30</f>
        <v>0</v>
      </c>
      <c r="L30"/>
      <c r="O30" s="235" t="s">
        <v>349</v>
      </c>
      <c r="P30" s="235"/>
      <c r="Q30" s="235"/>
      <c r="R30" s="235"/>
      <c r="S30" s="235" t="s">
        <v>371</v>
      </c>
      <c r="T30" s="235"/>
      <c r="U30" s="235"/>
      <c r="V30" s="50"/>
    </row>
    <row r="31" spans="1:22" s="17" customFormat="1" ht="13.5" customHeight="1">
      <c r="A31" s="35" t="s">
        <v>25</v>
      </c>
      <c r="B31" s="127"/>
      <c r="C31" s="128">
        <v>1050</v>
      </c>
      <c r="D31" s="124">
        <f t="shared" si="5"/>
        <v>0</v>
      </c>
      <c r="E31" s="124" t="s">
        <v>4</v>
      </c>
      <c r="F31" s="49"/>
      <c r="G31" s="170">
        <v>690</v>
      </c>
      <c r="H31" s="52">
        <f t="shared" si="6"/>
        <v>0</v>
      </c>
      <c r="I31" s="52" t="e">
        <f>F31*#REF!</f>
        <v>#REF!</v>
      </c>
      <c r="J31" s="55">
        <v>1276</v>
      </c>
      <c r="K31" s="17">
        <f>J31*F31</f>
        <v>0</v>
      </c>
      <c r="L31"/>
      <c r="O31" s="235" t="s">
        <v>350</v>
      </c>
      <c r="P31" s="235"/>
      <c r="Q31" s="235"/>
      <c r="R31" s="235"/>
      <c r="S31" s="235" t="s">
        <v>354</v>
      </c>
      <c r="T31" s="235"/>
      <c r="U31" s="235"/>
    </row>
    <row r="32" spans="1:22" s="17" customFormat="1" ht="13.5" customHeight="1">
      <c r="A32" s="35" t="s">
        <v>26</v>
      </c>
      <c r="B32" s="127"/>
      <c r="C32" s="128">
        <v>1050</v>
      </c>
      <c r="D32" s="124">
        <f t="shared" si="5"/>
        <v>0</v>
      </c>
      <c r="E32" s="124" t="s">
        <v>4</v>
      </c>
      <c r="F32" s="49"/>
      <c r="G32" s="170">
        <v>690</v>
      </c>
      <c r="H32" s="52">
        <f t="shared" si="6"/>
        <v>0</v>
      </c>
      <c r="I32" s="52" t="e">
        <f>F32*#REF!</f>
        <v>#REF!</v>
      </c>
      <c r="J32" s="55">
        <v>1276</v>
      </c>
      <c r="K32" s="17">
        <f>J32*F32</f>
        <v>0</v>
      </c>
      <c r="L32"/>
      <c r="O32" s="235" t="s">
        <v>351</v>
      </c>
      <c r="P32" s="235"/>
      <c r="Q32" s="235"/>
      <c r="R32" s="116"/>
      <c r="S32" s="235" t="s">
        <v>639</v>
      </c>
      <c r="T32" s="235"/>
      <c r="U32" s="235"/>
    </row>
    <row r="33" spans="1:21" s="17" customFormat="1" ht="13.5" customHeight="1">
      <c r="A33" s="35" t="s">
        <v>27</v>
      </c>
      <c r="B33" s="127"/>
      <c r="C33" s="128">
        <v>1050</v>
      </c>
      <c r="D33" s="124">
        <f t="shared" si="5"/>
        <v>0</v>
      </c>
      <c r="E33" s="124" t="s">
        <v>4</v>
      </c>
      <c r="F33" s="49"/>
      <c r="G33" s="170">
        <v>690</v>
      </c>
      <c r="H33" s="52">
        <f t="shared" si="6"/>
        <v>0</v>
      </c>
      <c r="I33" s="52" t="e">
        <f>F33*#REF!</f>
        <v>#REF!</v>
      </c>
      <c r="J33" s="55">
        <v>1276</v>
      </c>
      <c r="K33" s="17">
        <f>J33*F33</f>
        <v>0</v>
      </c>
      <c r="L33"/>
      <c r="O33" s="235" t="s">
        <v>352</v>
      </c>
      <c r="P33" s="235"/>
      <c r="Q33" s="235"/>
      <c r="R33" s="116"/>
      <c r="S33" s="235" t="s">
        <v>640</v>
      </c>
      <c r="T33" s="235"/>
      <c r="U33" s="235"/>
    </row>
    <row r="34" spans="1:21" s="17" customFormat="1" ht="13.5" customHeight="1">
      <c r="A34" s="35" t="s">
        <v>28</v>
      </c>
      <c r="B34" s="127"/>
      <c r="C34" s="128">
        <v>1050</v>
      </c>
      <c r="D34" s="124">
        <f t="shared" si="5"/>
        <v>0</v>
      </c>
      <c r="E34" s="124" t="s">
        <v>4</v>
      </c>
      <c r="F34" s="49"/>
      <c r="G34" s="170">
        <v>690</v>
      </c>
      <c r="H34" s="52">
        <f t="shared" si="6"/>
        <v>0</v>
      </c>
      <c r="I34" s="52" t="e">
        <f>F34*#REF!</f>
        <v>#REF!</v>
      </c>
      <c r="J34" s="55">
        <v>1276</v>
      </c>
      <c r="K34" s="17">
        <f>J34*F34</f>
        <v>0</v>
      </c>
      <c r="L34"/>
      <c r="O34" s="236" t="s">
        <v>190</v>
      </c>
      <c r="P34" s="236"/>
      <c r="Q34" s="236"/>
      <c r="R34" s="116"/>
      <c r="S34" s="235" t="s">
        <v>283</v>
      </c>
      <c r="T34" s="235"/>
      <c r="U34" s="235"/>
    </row>
    <row r="35" spans="1:21" s="17" customFormat="1" ht="13.5" customHeight="1">
      <c r="A35" s="35" t="s">
        <v>47</v>
      </c>
      <c r="B35" s="127"/>
      <c r="C35" s="128">
        <v>1050</v>
      </c>
      <c r="D35" s="124">
        <f t="shared" si="5"/>
        <v>0</v>
      </c>
      <c r="E35" s="124" t="s">
        <v>4</v>
      </c>
      <c r="F35" s="49"/>
      <c r="G35" s="170">
        <v>690</v>
      </c>
      <c r="H35" s="52">
        <f t="shared" si="6"/>
        <v>0</v>
      </c>
      <c r="I35" s="52" t="e">
        <f>F35*#REF!</f>
        <v>#REF!</v>
      </c>
      <c r="J35" s="55">
        <v>1276</v>
      </c>
      <c r="K35" s="17">
        <f>J35*F35</f>
        <v>0</v>
      </c>
      <c r="L35"/>
      <c r="O35" s="235" t="s">
        <v>645</v>
      </c>
      <c r="P35" s="235"/>
      <c r="Q35" s="235"/>
      <c r="R35" s="116"/>
      <c r="S35" s="235" t="s">
        <v>365</v>
      </c>
      <c r="T35" s="235"/>
      <c r="U35" s="235"/>
    </row>
    <row r="36" spans="1:21" s="17" customFormat="1" ht="13.5" customHeight="1">
      <c r="A36" s="42" t="s">
        <v>48</v>
      </c>
      <c r="B36" s="45"/>
      <c r="C36" s="128">
        <v>1050</v>
      </c>
      <c r="D36" s="124">
        <f t="shared" si="5"/>
        <v>0</v>
      </c>
      <c r="E36" s="124" t="s">
        <v>4</v>
      </c>
      <c r="F36" s="49"/>
      <c r="G36" s="170">
        <v>690</v>
      </c>
      <c r="H36" s="52">
        <f t="shared" si="6"/>
        <v>0</v>
      </c>
      <c r="I36" s="52" t="e">
        <f>F36*#REF!</f>
        <v>#REF!</v>
      </c>
      <c r="J36" s="55">
        <v>1276</v>
      </c>
      <c r="K36" s="17">
        <f>J36*F36</f>
        <v>0</v>
      </c>
      <c r="L36"/>
      <c r="O36" s="235" t="s">
        <v>368</v>
      </c>
      <c r="P36" s="235"/>
      <c r="Q36" s="235"/>
      <c r="R36" s="116"/>
      <c r="S36" s="50"/>
    </row>
    <row r="37" spans="1:21" s="17" customFormat="1" ht="13.5" customHeight="1">
      <c r="A37" s="42" t="s">
        <v>8</v>
      </c>
      <c r="B37" s="45"/>
      <c r="C37" s="128">
        <v>1050</v>
      </c>
      <c r="D37" s="124">
        <f t="shared" si="5"/>
        <v>0</v>
      </c>
      <c r="E37" s="124" t="s">
        <v>4</v>
      </c>
      <c r="F37" s="49"/>
      <c r="G37" s="170">
        <v>690</v>
      </c>
      <c r="H37" s="52">
        <f t="shared" si="6"/>
        <v>0</v>
      </c>
      <c r="I37" s="52" t="e">
        <f>F37*#REF!</f>
        <v>#REF!</v>
      </c>
      <c r="J37" s="55">
        <v>1276</v>
      </c>
      <c r="K37" s="17">
        <f>J37*F37</f>
        <v>0</v>
      </c>
      <c r="L37"/>
      <c r="O37" s="235" t="s">
        <v>369</v>
      </c>
      <c r="P37" s="235"/>
      <c r="Q37" s="235"/>
    </row>
    <row r="38" spans="1:21" s="17" customFormat="1" ht="13.5" customHeight="1">
      <c r="A38" s="42" t="s">
        <v>117</v>
      </c>
      <c r="B38" s="45"/>
      <c r="C38" s="128">
        <v>1050</v>
      </c>
      <c r="D38" s="124">
        <f t="shared" si="5"/>
        <v>0</v>
      </c>
      <c r="E38" s="124" t="s">
        <v>4</v>
      </c>
      <c r="F38" s="49"/>
      <c r="G38" s="170">
        <v>690</v>
      </c>
      <c r="H38" s="52">
        <f t="shared" si="6"/>
        <v>0</v>
      </c>
      <c r="I38" s="52" t="e">
        <f>F38*#REF!</f>
        <v>#REF!</v>
      </c>
      <c r="J38" s="55">
        <v>1276</v>
      </c>
      <c r="K38" s="17">
        <f>J38*F38</f>
        <v>0</v>
      </c>
      <c r="L38"/>
      <c r="P38"/>
      <c r="Q38"/>
      <c r="R38"/>
      <c r="S38"/>
    </row>
    <row r="39" spans="1:21" s="17" customFormat="1" ht="13.5" customHeight="1">
      <c r="A39" s="42" t="s">
        <v>74</v>
      </c>
      <c r="B39" s="45"/>
      <c r="C39" s="128">
        <v>1050</v>
      </c>
      <c r="D39" s="124">
        <f t="shared" si="5"/>
        <v>0</v>
      </c>
      <c r="E39" s="124" t="s">
        <v>4</v>
      </c>
      <c r="F39" s="49"/>
      <c r="G39" s="170">
        <v>690</v>
      </c>
      <c r="H39" s="52">
        <f t="shared" si="6"/>
        <v>0</v>
      </c>
      <c r="I39" s="52" t="e">
        <f>F39*#REF!</f>
        <v>#REF!</v>
      </c>
      <c r="J39" s="55">
        <v>1276</v>
      </c>
      <c r="K39" s="17">
        <f>J39*F39</f>
        <v>0</v>
      </c>
      <c r="L39"/>
    </row>
    <row r="40" spans="1:21" s="17" customFormat="1" ht="13.5" customHeight="1">
      <c r="A40" s="35" t="s">
        <v>118</v>
      </c>
      <c r="B40" s="127"/>
      <c r="C40" s="128">
        <v>1050</v>
      </c>
      <c r="D40" s="124">
        <f t="shared" si="5"/>
        <v>0</v>
      </c>
      <c r="E40" s="124" t="s">
        <v>4</v>
      </c>
      <c r="F40" s="49"/>
      <c r="G40" s="170">
        <v>690</v>
      </c>
      <c r="H40" s="52">
        <f t="shared" si="6"/>
        <v>0</v>
      </c>
      <c r="I40" s="52" t="e">
        <f>F40*#REF!</f>
        <v>#REF!</v>
      </c>
      <c r="J40" s="55">
        <v>1276</v>
      </c>
      <c r="K40" s="17">
        <f>J40*F40</f>
        <v>0</v>
      </c>
      <c r="L40"/>
    </row>
    <row r="41" spans="1:21" s="17" customFormat="1" ht="13.5" customHeight="1">
      <c r="A41" s="34" t="s">
        <v>3</v>
      </c>
      <c r="B41" s="129"/>
      <c r="C41" s="128"/>
      <c r="D41" s="124">
        <f>SUM(D28:D40)</f>
        <v>0</v>
      </c>
      <c r="E41" s="124"/>
      <c r="F41" s="96">
        <f t="shared" ref="F41" si="7">SUM(F28:F40)</f>
        <v>0</v>
      </c>
      <c r="G41" s="95"/>
      <c r="H41" s="95">
        <f>SUM(H28:H40)</f>
        <v>0</v>
      </c>
      <c r="I41" s="95" t="e">
        <f t="shared" ref="I41" si="8">SUM(I28:I40)</f>
        <v>#REF!</v>
      </c>
      <c r="J41" s="55"/>
      <c r="L41"/>
    </row>
    <row r="42" spans="1:21" ht="4.5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1"/>
    </row>
    <row r="43" spans="1:21" s="15" customFormat="1" ht="45" customHeight="1">
      <c r="A43" s="208" t="s">
        <v>593</v>
      </c>
      <c r="B43" s="208"/>
      <c r="C43" s="208"/>
      <c r="D43" s="208"/>
      <c r="E43" s="208"/>
      <c r="F43" s="228"/>
      <c r="G43" s="307" t="s">
        <v>647</v>
      </c>
      <c r="H43" s="308"/>
      <c r="I43" s="308"/>
      <c r="J43" s="309"/>
      <c r="M43" s="206" t="s">
        <v>355</v>
      </c>
      <c r="N43" s="206"/>
      <c r="O43" s="206"/>
      <c r="P43" s="206"/>
      <c r="Q43" s="206"/>
    </row>
    <row r="44" spans="1:21" s="17" customFormat="1" ht="13.5" customHeight="1">
      <c r="A44" s="35" t="s">
        <v>22</v>
      </c>
      <c r="B44" s="127"/>
      <c r="C44" s="128">
        <v>412</v>
      </c>
      <c r="D44" s="124">
        <f>C44*F44</f>
        <v>0</v>
      </c>
      <c r="E44" s="124" t="s">
        <v>4</v>
      </c>
      <c r="F44" s="51"/>
      <c r="G44" s="169">
        <v>285.60000000000002</v>
      </c>
      <c r="H44" s="52">
        <f>G44*F44</f>
        <v>0</v>
      </c>
      <c r="I44" s="52" t="e">
        <f>F44*#REF!</f>
        <v>#REF!</v>
      </c>
      <c r="J44" s="125">
        <v>440</v>
      </c>
      <c r="K44" s="17">
        <f>J44*F44</f>
        <v>0</v>
      </c>
    </row>
    <row r="45" spans="1:21" s="17" customFormat="1" ht="13.5" customHeight="1">
      <c r="A45" s="42" t="s">
        <v>23</v>
      </c>
      <c r="B45" s="45"/>
      <c r="C45" s="128">
        <v>412</v>
      </c>
      <c r="D45" s="124">
        <f t="shared" ref="D45:D56" si="9">C45*F45</f>
        <v>0</v>
      </c>
      <c r="E45" s="124" t="s">
        <v>4</v>
      </c>
      <c r="F45" s="51"/>
      <c r="G45" s="169">
        <v>285.60000000000002</v>
      </c>
      <c r="H45" s="52">
        <f t="shared" ref="H45:H56" si="10">G45*F45</f>
        <v>0</v>
      </c>
      <c r="I45" s="52" t="e">
        <f>F45*#REF!</f>
        <v>#REF!</v>
      </c>
      <c r="J45" s="125">
        <v>440</v>
      </c>
      <c r="K45" s="17">
        <f>J45*F45</f>
        <v>0</v>
      </c>
    </row>
    <row r="46" spans="1:21" s="17" customFormat="1" ht="13.5" customHeight="1">
      <c r="A46" s="42" t="s">
        <v>24</v>
      </c>
      <c r="B46" s="45"/>
      <c r="C46" s="128">
        <v>412</v>
      </c>
      <c r="D46" s="124">
        <f t="shared" si="9"/>
        <v>0</v>
      </c>
      <c r="E46" s="124" t="s">
        <v>4</v>
      </c>
      <c r="F46" s="51"/>
      <c r="G46" s="169">
        <v>285.60000000000002</v>
      </c>
      <c r="H46" s="52">
        <f t="shared" si="10"/>
        <v>0</v>
      </c>
      <c r="I46" s="52" t="e">
        <f>F46*#REF!</f>
        <v>#REF!</v>
      </c>
      <c r="J46" s="125">
        <v>440</v>
      </c>
      <c r="K46" s="17">
        <f>J46*F46</f>
        <v>0</v>
      </c>
    </row>
    <row r="47" spans="1:21" s="17" customFormat="1" ht="13.5" customHeight="1">
      <c r="A47" s="42" t="s">
        <v>25</v>
      </c>
      <c r="B47" s="45"/>
      <c r="C47" s="128">
        <v>412</v>
      </c>
      <c r="D47" s="124">
        <f t="shared" si="9"/>
        <v>0</v>
      </c>
      <c r="E47" s="124" t="s">
        <v>4</v>
      </c>
      <c r="F47" s="51"/>
      <c r="G47" s="169">
        <v>285.60000000000002</v>
      </c>
      <c r="H47" s="52">
        <f t="shared" si="10"/>
        <v>0</v>
      </c>
      <c r="I47" s="52" t="e">
        <f>F47*#REF!</f>
        <v>#REF!</v>
      </c>
      <c r="J47" s="125">
        <v>440</v>
      </c>
      <c r="K47" s="17">
        <f>J47*F47</f>
        <v>0</v>
      </c>
    </row>
    <row r="48" spans="1:21" s="17" customFormat="1" ht="13.5" customHeight="1">
      <c r="A48" s="42" t="s">
        <v>26</v>
      </c>
      <c r="B48" s="45"/>
      <c r="C48" s="128">
        <v>412</v>
      </c>
      <c r="D48" s="124">
        <f t="shared" si="9"/>
        <v>0</v>
      </c>
      <c r="E48" s="124" t="s">
        <v>4</v>
      </c>
      <c r="F48" s="51"/>
      <c r="G48" s="169">
        <v>285.60000000000002</v>
      </c>
      <c r="H48" s="52">
        <f t="shared" si="10"/>
        <v>0</v>
      </c>
      <c r="I48" s="52" t="e">
        <f>F48*#REF!</f>
        <v>#REF!</v>
      </c>
      <c r="J48" s="125">
        <v>440</v>
      </c>
      <c r="K48" s="17">
        <f>J48*F48</f>
        <v>0</v>
      </c>
    </row>
    <row r="49" spans="1:17" s="17" customFormat="1" ht="13.5" customHeight="1">
      <c r="A49" s="35" t="s">
        <v>27</v>
      </c>
      <c r="B49" s="127"/>
      <c r="C49" s="128">
        <v>412</v>
      </c>
      <c r="D49" s="124">
        <f t="shared" si="9"/>
        <v>0</v>
      </c>
      <c r="E49" s="124" t="s">
        <v>4</v>
      </c>
      <c r="F49" s="51"/>
      <c r="G49" s="169">
        <v>285.60000000000002</v>
      </c>
      <c r="H49" s="52">
        <f t="shared" si="10"/>
        <v>0</v>
      </c>
      <c r="I49" s="52" t="e">
        <f>F49*#REF!</f>
        <v>#REF!</v>
      </c>
      <c r="J49" s="125">
        <v>440</v>
      </c>
      <c r="K49" s="17">
        <f>J49*F49</f>
        <v>0</v>
      </c>
    </row>
    <row r="50" spans="1:17" s="17" customFormat="1" ht="13.5" customHeight="1">
      <c r="A50" s="35" t="s">
        <v>28</v>
      </c>
      <c r="B50" s="127"/>
      <c r="C50" s="128">
        <v>412</v>
      </c>
      <c r="D50" s="124">
        <f t="shared" si="9"/>
        <v>0</v>
      </c>
      <c r="E50" s="124" t="s">
        <v>4</v>
      </c>
      <c r="F50" s="51"/>
      <c r="G50" s="169">
        <v>285.60000000000002</v>
      </c>
      <c r="H50" s="52">
        <f t="shared" si="10"/>
        <v>0</v>
      </c>
      <c r="I50" s="52" t="e">
        <f>F50*#REF!</f>
        <v>#REF!</v>
      </c>
      <c r="J50" s="125">
        <v>440</v>
      </c>
      <c r="K50" s="17">
        <f>J50*F50</f>
        <v>0</v>
      </c>
    </row>
    <row r="51" spans="1:17" s="17" customFormat="1" ht="13.5" customHeight="1">
      <c r="A51" s="35" t="s">
        <v>47</v>
      </c>
      <c r="B51" s="127"/>
      <c r="C51" s="128">
        <v>412</v>
      </c>
      <c r="D51" s="124">
        <f t="shared" si="9"/>
        <v>0</v>
      </c>
      <c r="E51" s="124" t="s">
        <v>4</v>
      </c>
      <c r="F51" s="51"/>
      <c r="G51" s="169">
        <v>285.60000000000002</v>
      </c>
      <c r="H51" s="52">
        <f t="shared" si="10"/>
        <v>0</v>
      </c>
      <c r="I51" s="52" t="e">
        <f>F51*#REF!</f>
        <v>#REF!</v>
      </c>
      <c r="J51" s="125">
        <v>440</v>
      </c>
      <c r="K51" s="17">
        <f>J51*F51</f>
        <v>0</v>
      </c>
    </row>
    <row r="52" spans="1:17" s="17" customFormat="1" ht="13.5" customHeight="1">
      <c r="A52" s="35" t="s">
        <v>48</v>
      </c>
      <c r="B52" s="127"/>
      <c r="C52" s="128">
        <v>412</v>
      </c>
      <c r="D52" s="124">
        <f t="shared" si="9"/>
        <v>0</v>
      </c>
      <c r="E52" s="124" t="s">
        <v>4</v>
      </c>
      <c r="F52" s="51"/>
      <c r="G52" s="169">
        <v>285.60000000000002</v>
      </c>
      <c r="H52" s="52">
        <f t="shared" si="10"/>
        <v>0</v>
      </c>
      <c r="I52" s="52" t="e">
        <f>F52*#REF!</f>
        <v>#REF!</v>
      </c>
      <c r="J52" s="125">
        <v>440</v>
      </c>
      <c r="K52" s="17">
        <f>J52*F52</f>
        <v>0</v>
      </c>
    </row>
    <row r="53" spans="1:17" s="17" customFormat="1" ht="13.5" hidden="1" customHeight="1">
      <c r="A53" s="42" t="s">
        <v>8</v>
      </c>
      <c r="B53" s="45"/>
      <c r="C53" s="128">
        <v>412</v>
      </c>
      <c r="D53" s="124">
        <f t="shared" si="9"/>
        <v>0</v>
      </c>
      <c r="E53" s="124" t="s">
        <v>4</v>
      </c>
      <c r="F53" s="51"/>
      <c r="G53" s="54">
        <v>287</v>
      </c>
      <c r="H53" s="52">
        <f t="shared" si="10"/>
        <v>0</v>
      </c>
      <c r="I53" s="52" t="e">
        <f>F53*#REF!</f>
        <v>#REF!</v>
      </c>
      <c r="J53" s="125">
        <v>600</v>
      </c>
      <c r="K53" s="17">
        <f>J53*F53</f>
        <v>0</v>
      </c>
    </row>
    <row r="54" spans="1:17" s="17" customFormat="1" ht="13.5" hidden="1" customHeight="1">
      <c r="A54" s="42" t="s">
        <v>117</v>
      </c>
      <c r="B54" s="45"/>
      <c r="C54" s="128">
        <v>412</v>
      </c>
      <c r="D54" s="124">
        <f t="shared" si="9"/>
        <v>0</v>
      </c>
      <c r="E54" s="124" t="s">
        <v>4</v>
      </c>
      <c r="F54" s="51"/>
      <c r="G54" s="54">
        <v>287</v>
      </c>
      <c r="H54" s="52">
        <f t="shared" si="10"/>
        <v>0</v>
      </c>
      <c r="I54" s="52" t="e">
        <f>F54*#REF!</f>
        <v>#REF!</v>
      </c>
      <c r="J54" s="125">
        <v>600</v>
      </c>
      <c r="K54" s="17">
        <f>J54*F54</f>
        <v>0</v>
      </c>
    </row>
    <row r="55" spans="1:17" s="17" customFormat="1" ht="13.5" hidden="1" customHeight="1">
      <c r="A55" s="42" t="s">
        <v>74</v>
      </c>
      <c r="B55" s="45"/>
      <c r="C55" s="128">
        <v>412</v>
      </c>
      <c r="D55" s="124">
        <f t="shared" si="9"/>
        <v>0</v>
      </c>
      <c r="E55" s="124" t="s">
        <v>4</v>
      </c>
      <c r="F55" s="51"/>
      <c r="G55" s="54">
        <v>287</v>
      </c>
      <c r="H55" s="52">
        <f t="shared" si="10"/>
        <v>0</v>
      </c>
      <c r="I55" s="52" t="e">
        <f>F55*#REF!</f>
        <v>#REF!</v>
      </c>
      <c r="J55" s="125">
        <v>600</v>
      </c>
      <c r="K55" s="17">
        <f>J55*F55</f>
        <v>0</v>
      </c>
    </row>
    <row r="56" spans="1:17" s="17" customFormat="1" ht="13.5" hidden="1" customHeight="1">
      <c r="A56" s="35" t="s">
        <v>118</v>
      </c>
      <c r="B56" s="127"/>
      <c r="C56" s="128">
        <v>412</v>
      </c>
      <c r="D56" s="124">
        <f t="shared" si="9"/>
        <v>0</v>
      </c>
      <c r="E56" s="124" t="s">
        <v>4</v>
      </c>
      <c r="F56" s="51"/>
      <c r="G56" s="54">
        <v>287</v>
      </c>
      <c r="H56" s="52">
        <f t="shared" si="10"/>
        <v>0</v>
      </c>
      <c r="I56" s="52" t="e">
        <f>F56*#REF!</f>
        <v>#REF!</v>
      </c>
      <c r="J56" s="125">
        <v>600</v>
      </c>
      <c r="K56" s="17">
        <f>J56*F56</f>
        <v>0</v>
      </c>
    </row>
    <row r="57" spans="1:17" s="20" customFormat="1" ht="14.1" customHeight="1">
      <c r="A57" s="34" t="s">
        <v>3</v>
      </c>
      <c r="B57" s="129"/>
      <c r="C57" s="129"/>
      <c r="D57" s="30">
        <f t="shared" ref="D57" si="11">SUM(D44:D56)</f>
        <v>0</v>
      </c>
      <c r="E57" s="31"/>
      <c r="F57" s="31">
        <f>SUM(F44:F56)</f>
        <v>0</v>
      </c>
      <c r="G57" s="29"/>
      <c r="H57" s="25">
        <f>SUM(H44:H56)</f>
        <v>0</v>
      </c>
      <c r="I57" s="25" t="e">
        <f t="shared" ref="I57" si="12">SUM(I44:I56)</f>
        <v>#REF!</v>
      </c>
      <c r="J57" s="21"/>
    </row>
    <row r="58" spans="1:17" ht="4.5" customHeight="1">
      <c r="A58" s="217"/>
      <c r="B58" s="218"/>
      <c r="C58" s="218"/>
      <c r="D58" s="218"/>
      <c r="E58" s="218"/>
      <c r="F58" s="218"/>
      <c r="G58" s="218"/>
      <c r="H58" s="218"/>
      <c r="I58" s="218"/>
      <c r="J58" s="219"/>
    </row>
    <row r="59" spans="1:17" s="14" customFormat="1" ht="27" customHeight="1">
      <c r="A59" s="291" t="s">
        <v>592</v>
      </c>
      <c r="B59" s="291"/>
      <c r="C59" s="291"/>
      <c r="D59" s="291"/>
      <c r="E59" s="291"/>
      <c r="F59" s="291"/>
      <c r="G59" s="310"/>
      <c r="H59" s="310"/>
      <c r="I59" s="310"/>
      <c r="J59" s="311"/>
      <c r="M59" s="237" t="s">
        <v>355</v>
      </c>
      <c r="N59" s="237"/>
      <c r="O59" s="237"/>
      <c r="P59" s="237"/>
      <c r="Q59" s="237"/>
    </row>
    <row r="60" spans="1:17" s="17" customFormat="1" ht="13.5" customHeight="1">
      <c r="A60" s="42" t="s">
        <v>22</v>
      </c>
      <c r="B60" s="45"/>
      <c r="C60" s="130">
        <v>13</v>
      </c>
      <c r="D60" s="46">
        <f>C60*F60</f>
        <v>0</v>
      </c>
      <c r="E60" s="124" t="s">
        <v>4</v>
      </c>
      <c r="F60" s="51"/>
      <c r="G60" s="169">
        <v>43.35</v>
      </c>
      <c r="H60" s="52">
        <f t="shared" ref="H60" si="13">G60*F60</f>
        <v>0</v>
      </c>
      <c r="I60" s="52" t="e">
        <f>F60*#REF!</f>
        <v>#REF!</v>
      </c>
      <c r="J60" s="125">
        <v>80</v>
      </c>
      <c r="K60" s="17">
        <f>J60*F60</f>
        <v>0</v>
      </c>
    </row>
    <row r="61" spans="1:17" s="17" customFormat="1" ht="13.5" customHeight="1">
      <c r="A61" s="42" t="s">
        <v>23</v>
      </c>
      <c r="B61" s="45"/>
      <c r="C61" s="130">
        <v>13</v>
      </c>
      <c r="D61" s="46">
        <f t="shared" ref="D61:D72" si="14">C61*F61</f>
        <v>0</v>
      </c>
      <c r="E61" s="124" t="s">
        <v>4</v>
      </c>
      <c r="F61" s="51"/>
      <c r="G61" s="169">
        <v>43.35</v>
      </c>
      <c r="H61" s="52">
        <f t="shared" ref="H61:H72" si="15">G61*F61</f>
        <v>0</v>
      </c>
      <c r="I61" s="52" t="e">
        <f>F61*#REF!</f>
        <v>#REF!</v>
      </c>
      <c r="J61" s="125">
        <v>80</v>
      </c>
      <c r="K61" s="17">
        <f>J61*F61</f>
        <v>0</v>
      </c>
    </row>
    <row r="62" spans="1:17" s="17" customFormat="1" ht="13.5" customHeight="1">
      <c r="A62" s="42" t="s">
        <v>24</v>
      </c>
      <c r="B62" s="45" t="s">
        <v>380</v>
      </c>
      <c r="C62" s="130">
        <v>13</v>
      </c>
      <c r="D62" s="46">
        <f t="shared" si="14"/>
        <v>0</v>
      </c>
      <c r="E62" s="124" t="s">
        <v>4</v>
      </c>
      <c r="F62" s="51"/>
      <c r="G62" s="169">
        <v>43.35</v>
      </c>
      <c r="H62" s="52">
        <f t="shared" si="15"/>
        <v>0</v>
      </c>
      <c r="I62" s="52" t="e">
        <f>F62*#REF!</f>
        <v>#REF!</v>
      </c>
      <c r="J62" s="125">
        <v>80</v>
      </c>
      <c r="K62" s="17">
        <f>J62*F62</f>
        <v>0</v>
      </c>
    </row>
    <row r="63" spans="1:17" s="17" customFormat="1" ht="13.5" customHeight="1">
      <c r="A63" s="42" t="s">
        <v>25</v>
      </c>
      <c r="B63" s="45" t="s">
        <v>381</v>
      </c>
      <c r="C63" s="130">
        <v>13</v>
      </c>
      <c r="D63" s="46">
        <f t="shared" si="14"/>
        <v>0</v>
      </c>
      <c r="E63" s="124" t="s">
        <v>4</v>
      </c>
      <c r="F63" s="51"/>
      <c r="G63" s="169">
        <v>43.35</v>
      </c>
      <c r="H63" s="52">
        <f t="shared" si="15"/>
        <v>0</v>
      </c>
      <c r="I63" s="52" t="e">
        <f>F63*#REF!</f>
        <v>#REF!</v>
      </c>
      <c r="J63" s="125">
        <v>80</v>
      </c>
      <c r="K63" s="17">
        <f>J63*F63</f>
        <v>0</v>
      </c>
    </row>
    <row r="64" spans="1:17" s="17" customFormat="1" ht="13.5" customHeight="1">
      <c r="A64" s="42" t="s">
        <v>26</v>
      </c>
      <c r="B64" s="45"/>
      <c r="C64" s="130">
        <v>13</v>
      </c>
      <c r="D64" s="46">
        <f t="shared" si="14"/>
        <v>0</v>
      </c>
      <c r="E64" s="124" t="s">
        <v>4</v>
      </c>
      <c r="F64" s="51"/>
      <c r="G64" s="169">
        <v>43.35</v>
      </c>
      <c r="H64" s="52">
        <f t="shared" si="15"/>
        <v>0</v>
      </c>
      <c r="I64" s="52" t="e">
        <f>F64*#REF!</f>
        <v>#REF!</v>
      </c>
      <c r="J64" s="125">
        <v>80</v>
      </c>
      <c r="K64" s="17">
        <f>J64*F64</f>
        <v>0</v>
      </c>
    </row>
    <row r="65" spans="1:17" s="17" customFormat="1" ht="13.5" customHeight="1">
      <c r="A65" s="42" t="s">
        <v>27</v>
      </c>
      <c r="B65" s="45"/>
      <c r="C65" s="130">
        <v>13</v>
      </c>
      <c r="D65" s="46">
        <f t="shared" si="14"/>
        <v>0</v>
      </c>
      <c r="E65" s="124" t="s">
        <v>4</v>
      </c>
      <c r="F65" s="51"/>
      <c r="G65" s="169">
        <v>43.35</v>
      </c>
      <c r="H65" s="52">
        <f t="shared" si="15"/>
        <v>0</v>
      </c>
      <c r="I65" s="52" t="e">
        <f>F65*#REF!</f>
        <v>#REF!</v>
      </c>
      <c r="J65" s="125">
        <v>80</v>
      </c>
      <c r="K65" s="17">
        <f>J65*F65</f>
        <v>0</v>
      </c>
    </row>
    <row r="66" spans="1:17" s="17" customFormat="1" ht="13.5" customHeight="1">
      <c r="A66" s="42" t="s">
        <v>28</v>
      </c>
      <c r="B66" s="45"/>
      <c r="C66" s="130">
        <v>13</v>
      </c>
      <c r="D66" s="46">
        <f t="shared" si="14"/>
        <v>0</v>
      </c>
      <c r="E66" s="124" t="s">
        <v>4</v>
      </c>
      <c r="F66" s="51"/>
      <c r="G66" s="169">
        <v>43.35</v>
      </c>
      <c r="H66" s="52">
        <f t="shared" si="15"/>
        <v>0</v>
      </c>
      <c r="I66" s="52" t="e">
        <f>F66*#REF!</f>
        <v>#REF!</v>
      </c>
      <c r="J66" s="125">
        <v>80</v>
      </c>
      <c r="K66" s="17">
        <f>J66*F66</f>
        <v>0</v>
      </c>
    </row>
    <row r="67" spans="1:17" s="17" customFormat="1" ht="13.5" customHeight="1">
      <c r="A67" s="42" t="s">
        <v>47</v>
      </c>
      <c r="B67" s="45" t="s">
        <v>382</v>
      </c>
      <c r="C67" s="130">
        <v>13</v>
      </c>
      <c r="D67" s="46">
        <f t="shared" si="14"/>
        <v>0</v>
      </c>
      <c r="E67" s="124" t="s">
        <v>4</v>
      </c>
      <c r="F67" s="51"/>
      <c r="G67" s="169">
        <v>43.35</v>
      </c>
      <c r="H67" s="52">
        <f t="shared" si="15"/>
        <v>0</v>
      </c>
      <c r="I67" s="52" t="e">
        <f>F67*#REF!</f>
        <v>#REF!</v>
      </c>
      <c r="J67" s="125">
        <v>80</v>
      </c>
      <c r="K67" s="17">
        <f>J67*F67</f>
        <v>0</v>
      </c>
    </row>
    <row r="68" spans="1:17" s="17" customFormat="1" ht="13.5" customHeight="1">
      <c r="A68" s="42" t="s">
        <v>48</v>
      </c>
      <c r="B68" s="45" t="s">
        <v>383</v>
      </c>
      <c r="C68" s="130">
        <v>13</v>
      </c>
      <c r="D68" s="46">
        <f t="shared" si="14"/>
        <v>0</v>
      </c>
      <c r="E68" s="124" t="s">
        <v>4</v>
      </c>
      <c r="F68" s="51"/>
      <c r="G68" s="169">
        <v>43.35</v>
      </c>
      <c r="H68" s="52">
        <f t="shared" si="15"/>
        <v>0</v>
      </c>
      <c r="I68" s="52" t="e">
        <f>F68*#REF!</f>
        <v>#REF!</v>
      </c>
      <c r="J68" s="125">
        <v>80</v>
      </c>
      <c r="K68" s="17">
        <f>J68*F68</f>
        <v>0</v>
      </c>
    </row>
    <row r="69" spans="1:17" s="17" customFormat="1" ht="13.5" customHeight="1">
      <c r="A69" s="42" t="s">
        <v>8</v>
      </c>
      <c r="B69" s="45"/>
      <c r="C69" s="130">
        <v>13</v>
      </c>
      <c r="D69" s="46">
        <f>C69*F69</f>
        <v>0</v>
      </c>
      <c r="E69" s="124" t="s">
        <v>4</v>
      </c>
      <c r="F69" s="51"/>
      <c r="G69" s="169">
        <v>43.35</v>
      </c>
      <c r="H69" s="52">
        <f>G69*F69</f>
        <v>0</v>
      </c>
      <c r="I69" s="52" t="e">
        <f>F69*#REF!</f>
        <v>#REF!</v>
      </c>
      <c r="J69" s="125">
        <v>80</v>
      </c>
      <c r="K69" s="17">
        <f>J69*F69</f>
        <v>0</v>
      </c>
    </row>
    <row r="70" spans="1:17" s="17" customFormat="1" ht="13.5" customHeight="1">
      <c r="A70" s="42" t="s">
        <v>117</v>
      </c>
      <c r="B70" s="45" t="s">
        <v>384</v>
      </c>
      <c r="C70" s="130">
        <v>13</v>
      </c>
      <c r="D70" s="46">
        <f t="shared" si="14"/>
        <v>0</v>
      </c>
      <c r="E70" s="124" t="s">
        <v>4</v>
      </c>
      <c r="F70" s="51"/>
      <c r="G70" s="169">
        <v>43.35</v>
      </c>
      <c r="H70" s="52">
        <f t="shared" si="15"/>
        <v>0</v>
      </c>
      <c r="I70" s="52" t="e">
        <f>F70*#REF!</f>
        <v>#REF!</v>
      </c>
      <c r="J70" s="125">
        <v>80</v>
      </c>
      <c r="K70" s="17">
        <f>J70*F70</f>
        <v>0</v>
      </c>
    </row>
    <row r="71" spans="1:17" s="17" customFormat="1" ht="13.5" customHeight="1">
      <c r="A71" s="42" t="s">
        <v>74</v>
      </c>
      <c r="B71" s="45"/>
      <c r="C71" s="130">
        <v>13</v>
      </c>
      <c r="D71" s="46">
        <f t="shared" si="14"/>
        <v>0</v>
      </c>
      <c r="E71" s="124" t="s">
        <v>4</v>
      </c>
      <c r="F71" s="51"/>
      <c r="G71" s="169">
        <v>43.35</v>
      </c>
      <c r="H71" s="52">
        <f t="shared" si="15"/>
        <v>0</v>
      </c>
      <c r="I71" s="52" t="e">
        <f>F71*#REF!</f>
        <v>#REF!</v>
      </c>
      <c r="J71" s="125">
        <v>80</v>
      </c>
      <c r="K71" s="17">
        <f>J71*F71</f>
        <v>0</v>
      </c>
    </row>
    <row r="72" spans="1:17" s="17" customFormat="1" ht="13.5" customHeight="1">
      <c r="A72" s="35" t="s">
        <v>118</v>
      </c>
      <c r="B72" s="127"/>
      <c r="C72" s="130">
        <v>13</v>
      </c>
      <c r="D72" s="46">
        <f t="shared" si="14"/>
        <v>0</v>
      </c>
      <c r="E72" s="124" t="s">
        <v>4</v>
      </c>
      <c r="F72" s="51"/>
      <c r="G72" s="169">
        <v>43.35</v>
      </c>
      <c r="H72" s="52">
        <f t="shared" si="15"/>
        <v>0</v>
      </c>
      <c r="I72" s="52" t="e">
        <f>F72*#REF!</f>
        <v>#REF!</v>
      </c>
      <c r="J72" s="125">
        <v>80</v>
      </c>
      <c r="K72" s="17">
        <f>J72*F72</f>
        <v>0</v>
      </c>
    </row>
    <row r="73" spans="1:17" s="20" customFormat="1" ht="14.1" customHeight="1">
      <c r="A73" s="34" t="s">
        <v>3</v>
      </c>
      <c r="B73" s="129"/>
      <c r="C73" s="129"/>
      <c r="D73" s="30">
        <f t="shared" ref="D73" si="16">SUM(D60:D72)</f>
        <v>0</v>
      </c>
      <c r="E73" s="31"/>
      <c r="F73" s="31">
        <f>SUM(F60:F72)</f>
        <v>0</v>
      </c>
      <c r="G73" s="29"/>
      <c r="H73" s="25">
        <f>SUM(H60:H72)</f>
        <v>0</v>
      </c>
      <c r="I73" s="25" t="e">
        <f t="shared" ref="I73" si="17">SUM(I60:I72)</f>
        <v>#REF!</v>
      </c>
      <c r="J73" s="21"/>
    </row>
    <row r="74" spans="1:17" ht="4.5" customHeight="1">
      <c r="A74" s="217"/>
      <c r="B74" s="218"/>
      <c r="C74" s="218"/>
      <c r="D74" s="218"/>
      <c r="E74" s="218"/>
      <c r="F74" s="218"/>
      <c r="G74" s="218"/>
      <c r="H74" s="218"/>
      <c r="I74" s="218"/>
      <c r="J74" s="219"/>
    </row>
    <row r="75" spans="1:17" s="14" customFormat="1" ht="30" customHeight="1">
      <c r="A75" s="210" t="s">
        <v>591</v>
      </c>
      <c r="B75" s="210"/>
      <c r="C75" s="210"/>
      <c r="D75" s="210"/>
      <c r="E75" s="210"/>
      <c r="F75" s="290"/>
      <c r="G75" s="312" t="s">
        <v>648</v>
      </c>
      <c r="H75" s="313"/>
      <c r="I75" s="313"/>
      <c r="J75" s="314"/>
      <c r="M75" s="237" t="s">
        <v>355</v>
      </c>
      <c r="N75" s="237"/>
      <c r="O75" s="237"/>
      <c r="P75" s="237"/>
      <c r="Q75" s="237"/>
    </row>
    <row r="76" spans="1:17" s="17" customFormat="1" ht="13.5" customHeight="1">
      <c r="A76" s="56" t="s">
        <v>133</v>
      </c>
      <c r="B76" s="131" t="s">
        <v>385</v>
      </c>
      <c r="C76" s="132">
        <v>40</v>
      </c>
      <c r="D76" s="133">
        <f>C76*F76</f>
        <v>0</v>
      </c>
      <c r="E76" s="124" t="s">
        <v>4</v>
      </c>
      <c r="F76" s="51"/>
      <c r="G76" s="169">
        <v>102</v>
      </c>
      <c r="H76" s="57">
        <f>G76*F76</f>
        <v>0</v>
      </c>
      <c r="I76" s="18" t="e">
        <f>F76*#REF!</f>
        <v>#REF!</v>
      </c>
      <c r="J76" s="125">
        <v>157</v>
      </c>
      <c r="K76" s="17">
        <f>J76*F76</f>
        <v>0</v>
      </c>
    </row>
    <row r="77" spans="1:17" s="17" customFormat="1" ht="13.5" customHeight="1">
      <c r="A77" s="56" t="s">
        <v>126</v>
      </c>
      <c r="B77" s="131" t="s">
        <v>386</v>
      </c>
      <c r="C77" s="132">
        <v>55</v>
      </c>
      <c r="D77" s="133">
        <f t="shared" ref="D77:D85" si="18">C77*F77</f>
        <v>0</v>
      </c>
      <c r="E77" s="124" t="s">
        <v>4</v>
      </c>
      <c r="F77" s="51"/>
      <c r="G77" s="169">
        <v>117.6</v>
      </c>
      <c r="H77" s="57">
        <f t="shared" ref="H77:H85" si="19">G77*F77</f>
        <v>0</v>
      </c>
      <c r="I77" s="18" t="e">
        <f>F77*#REF!</f>
        <v>#REF!</v>
      </c>
      <c r="J77" s="125">
        <v>181</v>
      </c>
      <c r="K77" s="17">
        <f>J77*F77</f>
        <v>0</v>
      </c>
    </row>
    <row r="78" spans="1:17" s="17" customFormat="1" ht="13.5" hidden="1" customHeight="1">
      <c r="A78" s="56" t="s">
        <v>119</v>
      </c>
      <c r="B78" s="131"/>
      <c r="C78" s="132">
        <v>20</v>
      </c>
      <c r="D78" s="133">
        <f t="shared" si="18"/>
        <v>0</v>
      </c>
      <c r="E78" s="124" t="s">
        <v>4</v>
      </c>
      <c r="F78" s="51"/>
      <c r="G78" s="169">
        <v>72.599999999999994</v>
      </c>
      <c r="H78" s="57">
        <f t="shared" si="19"/>
        <v>0</v>
      </c>
      <c r="I78" s="18" t="e">
        <f>F78*#REF!</f>
        <v>#REF!</v>
      </c>
      <c r="J78" s="125">
        <v>112</v>
      </c>
      <c r="K78" s="17">
        <f>J78*F78</f>
        <v>0</v>
      </c>
    </row>
    <row r="79" spans="1:17" s="17" customFormat="1" ht="13.5" customHeight="1">
      <c r="A79" s="58" t="s">
        <v>134</v>
      </c>
      <c r="B79" s="134" t="s">
        <v>387</v>
      </c>
      <c r="C79" s="135">
        <v>130</v>
      </c>
      <c r="D79" s="133">
        <f t="shared" si="18"/>
        <v>0</v>
      </c>
      <c r="E79" s="124" t="s">
        <v>4</v>
      </c>
      <c r="F79" s="51"/>
      <c r="G79" s="169">
        <v>92.4</v>
      </c>
      <c r="H79" s="57">
        <f t="shared" si="19"/>
        <v>0</v>
      </c>
      <c r="I79" s="18" t="e">
        <f>F79*#REF!</f>
        <v>#REF!</v>
      </c>
      <c r="J79" s="125">
        <v>142</v>
      </c>
      <c r="K79" s="17">
        <f>J79*F79</f>
        <v>0</v>
      </c>
    </row>
    <row r="80" spans="1:17" s="17" customFormat="1" ht="13.5" customHeight="1">
      <c r="A80" s="58" t="s">
        <v>135</v>
      </c>
      <c r="B80" s="134" t="s">
        <v>388</v>
      </c>
      <c r="C80" s="135">
        <v>130</v>
      </c>
      <c r="D80" s="133">
        <f t="shared" si="18"/>
        <v>0</v>
      </c>
      <c r="E80" s="124" t="s">
        <v>4</v>
      </c>
      <c r="F80" s="51"/>
      <c r="G80" s="169">
        <v>92.4</v>
      </c>
      <c r="H80" s="57">
        <f t="shared" si="19"/>
        <v>0</v>
      </c>
      <c r="I80" s="18" t="e">
        <f>F80*#REF!</f>
        <v>#REF!</v>
      </c>
      <c r="J80" s="125">
        <v>142</v>
      </c>
      <c r="K80" s="17">
        <f>J80*F80</f>
        <v>0</v>
      </c>
    </row>
    <row r="81" spans="1:17" s="17" customFormat="1" ht="13.5" customHeight="1">
      <c r="A81" s="58" t="s">
        <v>136</v>
      </c>
      <c r="B81" s="134" t="s">
        <v>389</v>
      </c>
      <c r="C81" s="135">
        <v>110</v>
      </c>
      <c r="D81" s="133">
        <f t="shared" si="18"/>
        <v>0</v>
      </c>
      <c r="E81" s="124" t="s">
        <v>4</v>
      </c>
      <c r="F81" s="51"/>
      <c r="G81" s="169">
        <v>92.4</v>
      </c>
      <c r="H81" s="57">
        <f t="shared" si="19"/>
        <v>0</v>
      </c>
      <c r="I81" s="18" t="e">
        <f>F81*#REF!</f>
        <v>#REF!</v>
      </c>
      <c r="J81" s="125">
        <v>142</v>
      </c>
      <c r="K81" s="17">
        <f>J81*F81</f>
        <v>0</v>
      </c>
    </row>
    <row r="82" spans="1:17" s="17" customFormat="1" ht="13.5" customHeight="1">
      <c r="A82" s="58" t="s">
        <v>137</v>
      </c>
      <c r="B82" s="134" t="s">
        <v>390</v>
      </c>
      <c r="C82" s="135">
        <v>110</v>
      </c>
      <c r="D82" s="133">
        <f t="shared" si="18"/>
        <v>0</v>
      </c>
      <c r="E82" s="124" t="s">
        <v>4</v>
      </c>
      <c r="F82" s="51"/>
      <c r="G82" s="169">
        <v>92.4</v>
      </c>
      <c r="H82" s="57">
        <f t="shared" si="19"/>
        <v>0</v>
      </c>
      <c r="I82" s="18" t="e">
        <f>F82*#REF!</f>
        <v>#REF!</v>
      </c>
      <c r="J82" s="125">
        <v>142</v>
      </c>
      <c r="K82" s="17">
        <f>J82*F82</f>
        <v>0</v>
      </c>
    </row>
    <row r="83" spans="1:17" s="17" customFormat="1" ht="13.5" customHeight="1">
      <c r="A83" s="58" t="s">
        <v>138</v>
      </c>
      <c r="B83" s="134" t="s">
        <v>391</v>
      </c>
      <c r="C83" s="135">
        <v>110</v>
      </c>
      <c r="D83" s="133">
        <f t="shared" si="18"/>
        <v>0</v>
      </c>
      <c r="E83" s="124" t="s">
        <v>4</v>
      </c>
      <c r="F83" s="51"/>
      <c r="G83" s="169">
        <v>92.4</v>
      </c>
      <c r="H83" s="57">
        <f t="shared" si="19"/>
        <v>0</v>
      </c>
      <c r="I83" s="18" t="e">
        <f>F83*#REF!</f>
        <v>#REF!</v>
      </c>
      <c r="J83" s="125">
        <v>142</v>
      </c>
      <c r="K83" s="17">
        <f>J83*F83</f>
        <v>0</v>
      </c>
    </row>
    <row r="84" spans="1:17" s="17" customFormat="1" ht="13.5" customHeight="1">
      <c r="A84" s="58" t="s">
        <v>139</v>
      </c>
      <c r="B84" s="134" t="s">
        <v>392</v>
      </c>
      <c r="C84" s="135">
        <v>110</v>
      </c>
      <c r="D84" s="133">
        <f t="shared" si="18"/>
        <v>0</v>
      </c>
      <c r="E84" s="124" t="s">
        <v>4</v>
      </c>
      <c r="F84" s="51"/>
      <c r="G84" s="169">
        <v>92.4</v>
      </c>
      <c r="H84" s="57">
        <f t="shared" si="19"/>
        <v>0</v>
      </c>
      <c r="I84" s="18" t="e">
        <f>F84*#REF!</f>
        <v>#REF!</v>
      </c>
      <c r="J84" s="125">
        <v>142</v>
      </c>
      <c r="K84" s="17">
        <f>J84*F84</f>
        <v>0</v>
      </c>
    </row>
    <row r="85" spans="1:17" s="17" customFormat="1" ht="13.5" customHeight="1">
      <c r="A85" s="58" t="s">
        <v>140</v>
      </c>
      <c r="B85" s="134" t="s">
        <v>393</v>
      </c>
      <c r="C85" s="135">
        <v>110</v>
      </c>
      <c r="D85" s="133">
        <f t="shared" si="18"/>
        <v>0</v>
      </c>
      <c r="E85" s="124" t="s">
        <v>4</v>
      </c>
      <c r="F85" s="51"/>
      <c r="G85" s="169">
        <v>92.4</v>
      </c>
      <c r="H85" s="57">
        <f t="shared" si="19"/>
        <v>0</v>
      </c>
      <c r="I85" s="18" t="e">
        <f>F85*#REF!</f>
        <v>#REF!</v>
      </c>
      <c r="J85" s="125">
        <v>142</v>
      </c>
      <c r="K85" s="17">
        <f>J85*F85</f>
        <v>0</v>
      </c>
    </row>
    <row r="86" spans="1:17" s="20" customFormat="1" ht="14.1" customHeight="1">
      <c r="A86" s="34" t="s">
        <v>3</v>
      </c>
      <c r="B86" s="129"/>
      <c r="C86" s="129"/>
      <c r="D86" s="22">
        <f t="shared" ref="D86" si="20">SUM(D76:D85)</f>
        <v>0</v>
      </c>
      <c r="E86" s="23"/>
      <c r="F86" s="23">
        <f>SUM(F76:F85)</f>
        <v>0</v>
      </c>
      <c r="G86" s="24"/>
      <c r="H86" s="25">
        <f>SUM(H76:H85)</f>
        <v>0</v>
      </c>
      <c r="I86" s="25" t="e">
        <f>SUM(I76:I85)</f>
        <v>#REF!</v>
      </c>
      <c r="J86" s="26"/>
    </row>
    <row r="87" spans="1:17" ht="4.5" hidden="1" customHeight="1">
      <c r="A87" s="252"/>
      <c r="B87" s="253"/>
      <c r="C87" s="253"/>
      <c r="D87" s="253"/>
      <c r="E87" s="253"/>
      <c r="F87" s="253"/>
      <c r="G87" s="253"/>
      <c r="H87" s="253"/>
      <c r="I87" s="253"/>
      <c r="J87" s="254"/>
    </row>
    <row r="88" spans="1:17" s="15" customFormat="1" ht="18" hidden="1" customHeight="1">
      <c r="A88" s="210" t="s">
        <v>71</v>
      </c>
      <c r="B88" s="210"/>
      <c r="C88" s="210"/>
      <c r="D88" s="210"/>
      <c r="E88" s="210"/>
      <c r="F88" s="210"/>
      <c r="G88" s="292" t="s">
        <v>611</v>
      </c>
      <c r="H88" s="293"/>
      <c r="I88" s="293"/>
      <c r="J88" s="294"/>
      <c r="M88" s="206" t="s">
        <v>355</v>
      </c>
      <c r="N88" s="206"/>
      <c r="O88" s="206"/>
      <c r="P88" s="206"/>
      <c r="Q88" s="206"/>
    </row>
    <row r="89" spans="1:17" s="17" customFormat="1" ht="13.5" hidden="1" customHeight="1">
      <c r="A89" s="43" t="s">
        <v>141</v>
      </c>
      <c r="B89" s="136"/>
      <c r="C89" s="128">
        <v>3</v>
      </c>
      <c r="D89" s="124">
        <f>C89*F89</f>
        <v>0</v>
      </c>
      <c r="E89" s="124" t="s">
        <v>4</v>
      </c>
      <c r="F89" s="39"/>
      <c r="G89" s="174">
        <v>55</v>
      </c>
      <c r="H89" s="59">
        <f>G89*F89</f>
        <v>0</v>
      </c>
      <c r="I89" s="40" t="e">
        <f>#REF!*F89</f>
        <v>#REF!</v>
      </c>
      <c r="J89" s="118">
        <v>93</v>
      </c>
      <c r="K89" s="17">
        <f>J89*F89</f>
        <v>0</v>
      </c>
    </row>
    <row r="90" spans="1:17" ht="5.0999999999999996" customHeight="1">
      <c r="A90" s="217"/>
      <c r="B90" s="218"/>
      <c r="C90" s="218"/>
      <c r="D90" s="218"/>
      <c r="E90" s="218"/>
      <c r="F90" s="218"/>
      <c r="G90" s="218"/>
      <c r="H90" s="218"/>
      <c r="I90" s="218"/>
      <c r="J90" s="219"/>
    </row>
    <row r="91" spans="1:17" s="14" customFormat="1" ht="30" customHeight="1">
      <c r="A91" s="210" t="s">
        <v>590</v>
      </c>
      <c r="B91" s="210"/>
      <c r="C91" s="210"/>
      <c r="D91" s="210"/>
      <c r="E91" s="210"/>
      <c r="F91" s="210"/>
      <c r="G91" s="315" t="s">
        <v>649</v>
      </c>
      <c r="H91" s="316"/>
      <c r="I91" s="316"/>
      <c r="J91" s="317"/>
      <c r="M91" s="237" t="s">
        <v>355</v>
      </c>
      <c r="N91" s="237"/>
      <c r="O91" s="237"/>
      <c r="P91" s="237"/>
      <c r="Q91" s="237"/>
    </row>
    <row r="92" spans="1:17" s="17" customFormat="1" ht="13.5" customHeight="1">
      <c r="A92" s="44" t="s">
        <v>24</v>
      </c>
      <c r="B92" s="137" t="s">
        <v>394</v>
      </c>
      <c r="C92" s="128">
        <v>462</v>
      </c>
      <c r="D92" s="124">
        <f>C92*F92</f>
        <v>0</v>
      </c>
      <c r="E92" s="124" t="s">
        <v>4</v>
      </c>
      <c r="F92" s="124"/>
      <c r="G92" s="169">
        <v>213.6</v>
      </c>
      <c r="H92" s="18">
        <f>G92*F92</f>
        <v>0</v>
      </c>
      <c r="I92" s="18" t="e">
        <f>F92*#REF!</f>
        <v>#REF!</v>
      </c>
      <c r="J92" s="125">
        <v>330</v>
      </c>
      <c r="K92" s="17">
        <f>J92*F92</f>
        <v>0</v>
      </c>
    </row>
    <row r="93" spans="1:17" s="17" customFormat="1" ht="13.5" customHeight="1">
      <c r="A93" s="44" t="s">
        <v>52</v>
      </c>
      <c r="B93" s="137" t="s">
        <v>395</v>
      </c>
      <c r="C93" s="128">
        <v>462</v>
      </c>
      <c r="D93" s="124">
        <f t="shared" ref="D93:D97" si="21">C93*F93</f>
        <v>0</v>
      </c>
      <c r="E93" s="124" t="s">
        <v>4</v>
      </c>
      <c r="F93" s="124"/>
      <c r="G93" s="169">
        <v>178.2</v>
      </c>
      <c r="H93" s="18">
        <f t="shared" ref="H93:H97" si="22">G93*F93</f>
        <v>0</v>
      </c>
      <c r="I93" s="18" t="e">
        <f>F93*#REF!</f>
        <v>#REF!</v>
      </c>
      <c r="J93" s="125">
        <v>275</v>
      </c>
      <c r="K93" s="17">
        <f>J93*F93</f>
        <v>0</v>
      </c>
    </row>
    <row r="94" spans="1:17" s="17" customFormat="1" ht="13.5" customHeight="1">
      <c r="A94" s="44" t="s">
        <v>29</v>
      </c>
      <c r="B94" s="137" t="s">
        <v>396</v>
      </c>
      <c r="C94" s="128">
        <v>462</v>
      </c>
      <c r="D94" s="124">
        <f t="shared" si="21"/>
        <v>0</v>
      </c>
      <c r="E94" s="124" t="s">
        <v>4</v>
      </c>
      <c r="F94" s="124"/>
      <c r="G94" s="169">
        <v>178.2</v>
      </c>
      <c r="H94" s="18">
        <f t="shared" si="22"/>
        <v>0</v>
      </c>
      <c r="I94" s="18" t="e">
        <f>F94*#REF!</f>
        <v>#REF!</v>
      </c>
      <c r="J94" s="125">
        <v>275</v>
      </c>
      <c r="K94" s="17">
        <f>J94*F94</f>
        <v>0</v>
      </c>
    </row>
    <row r="95" spans="1:17" s="17" customFormat="1" ht="13.5" customHeight="1">
      <c r="A95" s="44" t="s">
        <v>30</v>
      </c>
      <c r="B95" s="137" t="s">
        <v>397</v>
      </c>
      <c r="C95" s="128">
        <v>462</v>
      </c>
      <c r="D95" s="124">
        <f t="shared" si="21"/>
        <v>0</v>
      </c>
      <c r="E95" s="124" t="s">
        <v>4</v>
      </c>
      <c r="F95" s="124"/>
      <c r="G95" s="169">
        <v>178.2</v>
      </c>
      <c r="H95" s="18">
        <f t="shared" si="22"/>
        <v>0</v>
      </c>
      <c r="I95" s="18" t="e">
        <f>F95*#REF!</f>
        <v>#REF!</v>
      </c>
      <c r="J95" s="125">
        <v>275</v>
      </c>
      <c r="K95" s="17">
        <f>J95*F95</f>
        <v>0</v>
      </c>
    </row>
    <row r="96" spans="1:17" s="17" customFormat="1" ht="13.5" customHeight="1">
      <c r="A96" s="44" t="s">
        <v>31</v>
      </c>
      <c r="B96" s="137" t="s">
        <v>398</v>
      </c>
      <c r="C96" s="128">
        <v>462</v>
      </c>
      <c r="D96" s="124">
        <f t="shared" si="21"/>
        <v>0</v>
      </c>
      <c r="E96" s="124" t="s">
        <v>4</v>
      </c>
      <c r="F96" s="124"/>
      <c r="G96" s="169">
        <v>178.2</v>
      </c>
      <c r="H96" s="18">
        <f t="shared" si="22"/>
        <v>0</v>
      </c>
      <c r="I96" s="18" t="e">
        <f>F96*#REF!</f>
        <v>#REF!</v>
      </c>
      <c r="J96" s="125">
        <v>275</v>
      </c>
      <c r="K96" s="17">
        <f>J96*F96</f>
        <v>0</v>
      </c>
    </row>
    <row r="97" spans="1:17" s="17" customFormat="1" ht="13.5" customHeight="1">
      <c r="A97" s="44" t="s">
        <v>64</v>
      </c>
      <c r="B97" s="137" t="s">
        <v>399</v>
      </c>
      <c r="C97" s="128">
        <v>462</v>
      </c>
      <c r="D97" s="124">
        <f t="shared" si="21"/>
        <v>0</v>
      </c>
      <c r="E97" s="124" t="s">
        <v>4</v>
      </c>
      <c r="F97" s="124"/>
      <c r="G97" s="169">
        <v>213.6</v>
      </c>
      <c r="H97" s="18">
        <f t="shared" si="22"/>
        <v>0</v>
      </c>
      <c r="I97" s="18" t="e">
        <f>F97*#REF!</f>
        <v>#REF!</v>
      </c>
      <c r="J97" s="125">
        <v>330</v>
      </c>
      <c r="K97" s="17">
        <f>J97*F97</f>
        <v>0</v>
      </c>
    </row>
    <row r="98" spans="1:17" s="20" customFormat="1" ht="14.1" customHeight="1">
      <c r="A98" s="34" t="s">
        <v>3</v>
      </c>
      <c r="B98" s="129"/>
      <c r="C98" s="129"/>
      <c r="D98" s="30">
        <f t="shared" ref="D98" si="23">SUM(D92:D97)</f>
        <v>0</v>
      </c>
      <c r="E98" s="31"/>
      <c r="F98" s="31">
        <f>SUM(F92:F97)</f>
        <v>0</v>
      </c>
      <c r="G98" s="29"/>
      <c r="H98" s="25">
        <f>SUM(H92:H97)</f>
        <v>0</v>
      </c>
      <c r="I98" s="25" t="e">
        <f>SUM(I92:I97)</f>
        <v>#REF!</v>
      </c>
      <c r="J98" s="21"/>
    </row>
    <row r="99" spans="1:17" ht="4.5" customHeight="1">
      <c r="A99" s="217"/>
      <c r="B99" s="218"/>
      <c r="C99" s="218"/>
      <c r="D99" s="218"/>
      <c r="E99" s="218"/>
      <c r="F99" s="218"/>
      <c r="G99" s="218"/>
      <c r="H99" s="218"/>
      <c r="I99" s="218"/>
      <c r="J99" s="219"/>
    </row>
    <row r="100" spans="1:17" s="15" customFormat="1" ht="30" customHeight="1">
      <c r="A100" s="210" t="s">
        <v>596</v>
      </c>
      <c r="B100" s="210"/>
      <c r="C100" s="210"/>
      <c r="D100" s="210"/>
      <c r="E100" s="210"/>
      <c r="F100" s="210"/>
      <c r="G100" s="295"/>
      <c r="H100" s="295"/>
      <c r="I100" s="295"/>
      <c r="J100" s="296"/>
      <c r="M100" s="206" t="s">
        <v>355</v>
      </c>
      <c r="N100" s="206"/>
      <c r="O100" s="206"/>
      <c r="P100" s="206"/>
      <c r="Q100" s="206"/>
    </row>
    <row r="101" spans="1:17" s="17" customFormat="1" ht="13.5" customHeight="1">
      <c r="A101" s="44" t="s">
        <v>24</v>
      </c>
      <c r="B101" s="137"/>
      <c r="C101" s="127">
        <v>1050</v>
      </c>
      <c r="D101" s="124">
        <f t="shared" ref="D101:D106" si="24">C101*F101</f>
        <v>0</v>
      </c>
      <c r="E101" s="124" t="s">
        <v>4</v>
      </c>
      <c r="F101" s="49"/>
      <c r="G101" s="170">
        <v>320</v>
      </c>
      <c r="H101" s="18">
        <f t="shared" ref="H101:H106" si="25">G101*F101</f>
        <v>0</v>
      </c>
      <c r="I101" s="52" t="e">
        <f>F101*#REF!</f>
        <v>#REF!</v>
      </c>
      <c r="J101" s="125">
        <v>592</v>
      </c>
      <c r="K101" s="17">
        <f>J101*F101</f>
        <v>0</v>
      </c>
      <c r="L101"/>
    </row>
    <row r="102" spans="1:17" s="17" customFormat="1" ht="13.5" customHeight="1">
      <c r="A102" s="44" t="s">
        <v>52</v>
      </c>
      <c r="B102" s="137"/>
      <c r="C102" s="127">
        <v>1050</v>
      </c>
      <c r="D102" s="124">
        <f t="shared" si="24"/>
        <v>0</v>
      </c>
      <c r="E102" s="124" t="s">
        <v>4</v>
      </c>
      <c r="F102" s="49"/>
      <c r="G102" s="170">
        <v>320</v>
      </c>
      <c r="H102" s="18">
        <f t="shared" si="25"/>
        <v>0</v>
      </c>
      <c r="I102" s="52" t="e">
        <f>F102*#REF!</f>
        <v>#REF!</v>
      </c>
      <c r="J102" s="125">
        <v>592</v>
      </c>
      <c r="K102" s="17">
        <f>J102*F102</f>
        <v>0</v>
      </c>
      <c r="L102"/>
    </row>
    <row r="103" spans="1:17" s="17" customFormat="1" ht="13.5" customHeight="1">
      <c r="A103" s="44" t="s">
        <v>29</v>
      </c>
      <c r="B103" s="137"/>
      <c r="C103" s="127">
        <v>1050</v>
      </c>
      <c r="D103" s="124">
        <f t="shared" si="24"/>
        <v>0</v>
      </c>
      <c r="E103" s="124" t="s">
        <v>4</v>
      </c>
      <c r="F103" s="49"/>
      <c r="G103" s="170">
        <v>320</v>
      </c>
      <c r="H103" s="18">
        <f t="shared" si="25"/>
        <v>0</v>
      </c>
      <c r="I103" s="52" t="e">
        <f>F103*#REF!</f>
        <v>#REF!</v>
      </c>
      <c r="J103" s="125">
        <v>592</v>
      </c>
      <c r="K103" s="17">
        <f>J103*F103</f>
        <v>0</v>
      </c>
      <c r="L103"/>
    </row>
    <row r="104" spans="1:17" s="17" customFormat="1" ht="13.5" customHeight="1">
      <c r="A104" s="44" t="s">
        <v>30</v>
      </c>
      <c r="B104" s="137"/>
      <c r="C104" s="127">
        <v>1050</v>
      </c>
      <c r="D104" s="124">
        <f t="shared" si="24"/>
        <v>0</v>
      </c>
      <c r="E104" s="124" t="s">
        <v>4</v>
      </c>
      <c r="F104" s="49"/>
      <c r="G104" s="170">
        <v>320</v>
      </c>
      <c r="H104" s="18">
        <f t="shared" si="25"/>
        <v>0</v>
      </c>
      <c r="I104" s="52" t="e">
        <f>F104*#REF!</f>
        <v>#REF!</v>
      </c>
      <c r="J104" s="125">
        <v>592</v>
      </c>
      <c r="K104" s="17">
        <f>J104*F104</f>
        <v>0</v>
      </c>
      <c r="L104"/>
    </row>
    <row r="105" spans="1:17" s="17" customFormat="1" ht="13.5" customHeight="1">
      <c r="A105" s="44" t="s">
        <v>31</v>
      </c>
      <c r="B105" s="137"/>
      <c r="C105" s="127">
        <v>1050</v>
      </c>
      <c r="D105" s="124">
        <f t="shared" si="24"/>
        <v>0</v>
      </c>
      <c r="E105" s="124" t="s">
        <v>4</v>
      </c>
      <c r="F105" s="49"/>
      <c r="G105" s="170">
        <v>320</v>
      </c>
      <c r="H105" s="18">
        <f t="shared" si="25"/>
        <v>0</v>
      </c>
      <c r="I105" s="52" t="e">
        <f>F105*#REF!</f>
        <v>#REF!</v>
      </c>
      <c r="J105" s="125">
        <v>592</v>
      </c>
      <c r="K105" s="17">
        <f>J105*F105</f>
        <v>0</v>
      </c>
      <c r="L105"/>
    </row>
    <row r="106" spans="1:17" s="17" customFormat="1" ht="13.5" customHeight="1">
      <c r="A106" s="44" t="s">
        <v>64</v>
      </c>
      <c r="B106" s="137"/>
      <c r="C106" s="127">
        <v>1050</v>
      </c>
      <c r="D106" s="124">
        <f t="shared" si="24"/>
        <v>0</v>
      </c>
      <c r="E106" s="124" t="s">
        <v>4</v>
      </c>
      <c r="F106" s="49"/>
      <c r="G106" s="170">
        <v>320</v>
      </c>
      <c r="H106" s="18">
        <f t="shared" si="25"/>
        <v>0</v>
      </c>
      <c r="I106" s="52" t="e">
        <f>F106*#REF!</f>
        <v>#REF!</v>
      </c>
      <c r="J106" s="125">
        <v>592</v>
      </c>
      <c r="K106" s="17">
        <f>J106*F106</f>
        <v>0</v>
      </c>
      <c r="L106"/>
    </row>
    <row r="107" spans="1:17" s="17" customFormat="1" ht="13.5" customHeight="1">
      <c r="A107" s="34" t="s">
        <v>3</v>
      </c>
      <c r="B107" s="129"/>
      <c r="C107" s="127"/>
      <c r="D107" s="124">
        <f>SUM(D101:D106)</f>
        <v>0</v>
      </c>
      <c r="E107" s="124"/>
      <c r="F107" s="98">
        <f>SUM(F101:F106)</f>
        <v>0</v>
      </c>
      <c r="G107" s="97"/>
      <c r="H107" s="97">
        <f>SUM(H101:H106)</f>
        <v>0</v>
      </c>
      <c r="I107" s="97" t="e">
        <f>SUM(I101:I106)</f>
        <v>#REF!</v>
      </c>
      <c r="J107" s="125"/>
      <c r="L107"/>
    </row>
    <row r="108" spans="1:17" ht="4.5" customHeight="1">
      <c r="A108" s="217"/>
      <c r="B108" s="218"/>
      <c r="C108" s="218"/>
      <c r="D108" s="218"/>
      <c r="E108" s="218"/>
      <c r="F108" s="218"/>
      <c r="G108" s="218"/>
      <c r="H108" s="218"/>
      <c r="I108" s="218"/>
      <c r="J108" s="219"/>
    </row>
    <row r="109" spans="1:17" s="15" customFormat="1" ht="45" customHeight="1">
      <c r="A109" s="208" t="s">
        <v>597</v>
      </c>
      <c r="B109" s="208"/>
      <c r="C109" s="208"/>
      <c r="D109" s="208"/>
      <c r="E109" s="208"/>
      <c r="F109" s="208"/>
      <c r="G109" s="300" t="s">
        <v>650</v>
      </c>
      <c r="H109" s="301"/>
      <c r="I109" s="301"/>
      <c r="J109" s="302"/>
      <c r="M109" s="206" t="s">
        <v>355</v>
      </c>
      <c r="N109" s="206"/>
      <c r="O109" s="206"/>
      <c r="P109" s="206"/>
      <c r="Q109" s="206"/>
    </row>
    <row r="110" spans="1:17" s="17" customFormat="1" ht="13.5" customHeight="1">
      <c r="A110" s="35" t="s">
        <v>32</v>
      </c>
      <c r="B110" s="127"/>
      <c r="C110" s="128">
        <v>125</v>
      </c>
      <c r="D110" s="124">
        <f>C110*F110</f>
        <v>0</v>
      </c>
      <c r="E110" s="124" t="s">
        <v>4</v>
      </c>
      <c r="F110" s="51"/>
      <c r="G110" s="169">
        <v>138</v>
      </c>
      <c r="H110" s="52">
        <f>G110*F110</f>
        <v>0</v>
      </c>
      <c r="I110" s="52" t="e">
        <f>F110*#REF!</f>
        <v>#REF!</v>
      </c>
      <c r="J110" s="125">
        <v>212</v>
      </c>
      <c r="K110" s="17">
        <f>J110*F110</f>
        <v>0</v>
      </c>
    </row>
    <row r="111" spans="1:17" s="17" customFormat="1" ht="13.5" customHeight="1">
      <c r="A111" s="35" t="s">
        <v>33</v>
      </c>
      <c r="B111" s="127"/>
      <c r="C111" s="128">
        <v>125</v>
      </c>
      <c r="D111" s="124">
        <f t="shared" ref="D111:D114" si="26">C111*F111</f>
        <v>0</v>
      </c>
      <c r="E111" s="124" t="s">
        <v>4</v>
      </c>
      <c r="F111" s="51"/>
      <c r="G111" s="169">
        <v>138</v>
      </c>
      <c r="H111" s="52">
        <f t="shared" ref="H111:H114" si="27">G111*F111</f>
        <v>0</v>
      </c>
      <c r="I111" s="52" t="e">
        <f>F111*#REF!</f>
        <v>#REF!</v>
      </c>
      <c r="J111" s="125">
        <v>212</v>
      </c>
      <c r="K111" s="17">
        <f>J111*F111</f>
        <v>0</v>
      </c>
    </row>
    <row r="112" spans="1:17" s="17" customFormat="1" ht="13.5" customHeight="1">
      <c r="A112" s="35" t="s">
        <v>34</v>
      </c>
      <c r="B112" s="127"/>
      <c r="C112" s="128">
        <v>125</v>
      </c>
      <c r="D112" s="124">
        <f t="shared" si="26"/>
        <v>0</v>
      </c>
      <c r="E112" s="124" t="s">
        <v>4</v>
      </c>
      <c r="F112" s="51"/>
      <c r="G112" s="169">
        <v>138</v>
      </c>
      <c r="H112" s="52">
        <f t="shared" si="27"/>
        <v>0</v>
      </c>
      <c r="I112" s="52" t="e">
        <f>F112*#REF!</f>
        <v>#REF!</v>
      </c>
      <c r="J112" s="125">
        <v>212</v>
      </c>
      <c r="K112" s="17">
        <f>J112*F112</f>
        <v>0</v>
      </c>
    </row>
    <row r="113" spans="1:17" s="17" customFormat="1" ht="13.5" customHeight="1">
      <c r="A113" s="35" t="s">
        <v>35</v>
      </c>
      <c r="B113" s="127"/>
      <c r="C113" s="128">
        <v>125</v>
      </c>
      <c r="D113" s="124">
        <f t="shared" si="26"/>
        <v>0</v>
      </c>
      <c r="E113" s="124" t="s">
        <v>4</v>
      </c>
      <c r="F113" s="51"/>
      <c r="G113" s="169">
        <v>138</v>
      </c>
      <c r="H113" s="52">
        <f t="shared" si="27"/>
        <v>0</v>
      </c>
      <c r="I113" s="52" t="e">
        <f>F113*#REF!</f>
        <v>#REF!</v>
      </c>
      <c r="J113" s="125">
        <v>212</v>
      </c>
      <c r="K113" s="17">
        <f>J113*F113</f>
        <v>0</v>
      </c>
    </row>
    <row r="114" spans="1:17" s="17" customFormat="1" ht="13.5" customHeight="1">
      <c r="A114" s="35" t="s">
        <v>9</v>
      </c>
      <c r="B114" s="127"/>
      <c r="C114" s="128">
        <v>125</v>
      </c>
      <c r="D114" s="124">
        <f t="shared" si="26"/>
        <v>0</v>
      </c>
      <c r="E114" s="124" t="s">
        <v>4</v>
      </c>
      <c r="F114" s="51"/>
      <c r="G114" s="169">
        <v>138</v>
      </c>
      <c r="H114" s="52">
        <f t="shared" si="27"/>
        <v>0</v>
      </c>
      <c r="I114" s="52" t="e">
        <f>F114*#REF!</f>
        <v>#REF!</v>
      </c>
      <c r="J114" s="125">
        <v>212</v>
      </c>
      <c r="K114" s="17">
        <f>J114*F114</f>
        <v>0</v>
      </c>
    </row>
    <row r="115" spans="1:17" s="20" customFormat="1" ht="14.1" customHeight="1">
      <c r="A115" s="34" t="s">
        <v>3</v>
      </c>
      <c r="B115" s="129"/>
      <c r="C115" s="129"/>
      <c r="D115" s="30">
        <f t="shared" ref="D115" si="28">SUM(D110:D114)</f>
        <v>0</v>
      </c>
      <c r="E115" s="31"/>
      <c r="F115" s="31">
        <f>SUM(F110:F114)</f>
        <v>0</v>
      </c>
      <c r="G115" s="29"/>
      <c r="H115" s="25">
        <f>SUM(H110:H114)</f>
        <v>0</v>
      </c>
      <c r="I115" s="25" t="e">
        <f>SUM(I110:I114)</f>
        <v>#REF!</v>
      </c>
      <c r="J115" s="21"/>
    </row>
    <row r="116" spans="1:17" ht="4.5" customHeight="1">
      <c r="A116" s="217"/>
      <c r="B116" s="218"/>
      <c r="C116" s="218"/>
      <c r="D116" s="218"/>
      <c r="E116" s="218"/>
      <c r="F116" s="218"/>
      <c r="G116" s="218"/>
      <c r="H116" s="218"/>
      <c r="I116" s="218"/>
      <c r="J116" s="219"/>
    </row>
    <row r="117" spans="1:17" s="15" customFormat="1" ht="30" customHeight="1">
      <c r="A117" s="208" t="s">
        <v>598</v>
      </c>
      <c r="B117" s="208"/>
      <c r="C117" s="208"/>
      <c r="D117" s="208"/>
      <c r="E117" s="208"/>
      <c r="F117" s="208"/>
      <c r="G117" s="295"/>
      <c r="H117" s="295"/>
      <c r="I117" s="295"/>
      <c r="J117" s="296"/>
      <c r="M117" s="206" t="s">
        <v>355</v>
      </c>
      <c r="N117" s="206"/>
      <c r="O117" s="206"/>
      <c r="P117" s="206"/>
      <c r="Q117" s="206"/>
    </row>
    <row r="118" spans="1:17" s="17" customFormat="1" ht="13.5" customHeight="1">
      <c r="A118" s="35" t="s">
        <v>32</v>
      </c>
      <c r="B118" s="127" t="s">
        <v>400</v>
      </c>
      <c r="C118" s="128">
        <v>935</v>
      </c>
      <c r="D118" s="124">
        <f>C118*F118</f>
        <v>0</v>
      </c>
      <c r="E118" s="124" t="s">
        <v>4</v>
      </c>
      <c r="F118" s="49"/>
      <c r="G118" s="170">
        <v>750</v>
      </c>
      <c r="H118" s="18">
        <f t="shared" ref="H118:H122" si="29">G118*F118</f>
        <v>0</v>
      </c>
      <c r="I118" s="52" t="e">
        <f>F118*#REF!</f>
        <v>#REF!</v>
      </c>
      <c r="J118" s="93">
        <v>1665</v>
      </c>
      <c r="K118" s="17">
        <f>J118*F118</f>
        <v>0</v>
      </c>
      <c r="L118"/>
    </row>
    <row r="119" spans="1:17" s="17" customFormat="1" ht="13.5" customHeight="1">
      <c r="A119" s="35" t="s">
        <v>33</v>
      </c>
      <c r="B119" s="127" t="s">
        <v>401</v>
      </c>
      <c r="C119" s="128">
        <v>935</v>
      </c>
      <c r="D119" s="124">
        <f t="shared" ref="D119:D122" si="30">C119*F119</f>
        <v>0</v>
      </c>
      <c r="E119" s="124" t="s">
        <v>4</v>
      </c>
      <c r="F119" s="49"/>
      <c r="G119" s="170">
        <v>750</v>
      </c>
      <c r="H119" s="18">
        <f t="shared" si="29"/>
        <v>0</v>
      </c>
      <c r="I119" s="52" t="e">
        <f>F119*#REF!</f>
        <v>#REF!</v>
      </c>
      <c r="J119" s="93">
        <v>1665</v>
      </c>
      <c r="K119" s="17">
        <f>J119*F119</f>
        <v>0</v>
      </c>
      <c r="L119"/>
    </row>
    <row r="120" spans="1:17" s="17" customFormat="1" ht="13.5" customHeight="1">
      <c r="A120" s="35" t="s">
        <v>34</v>
      </c>
      <c r="B120" s="127" t="s">
        <v>402</v>
      </c>
      <c r="C120" s="128">
        <v>935</v>
      </c>
      <c r="D120" s="124">
        <f t="shared" si="30"/>
        <v>0</v>
      </c>
      <c r="E120" s="124" t="s">
        <v>4</v>
      </c>
      <c r="F120" s="49"/>
      <c r="G120" s="170">
        <v>750</v>
      </c>
      <c r="H120" s="18">
        <f t="shared" si="29"/>
        <v>0</v>
      </c>
      <c r="I120" s="52" t="e">
        <f>F120*#REF!</f>
        <v>#REF!</v>
      </c>
      <c r="J120" s="93">
        <v>1665</v>
      </c>
      <c r="K120" s="17">
        <f>J120*F120</f>
        <v>0</v>
      </c>
      <c r="L120"/>
    </row>
    <row r="121" spans="1:17" s="17" customFormat="1" ht="13.5" customHeight="1">
      <c r="A121" s="35" t="s">
        <v>35</v>
      </c>
      <c r="B121" s="127" t="s">
        <v>403</v>
      </c>
      <c r="C121" s="128">
        <v>935</v>
      </c>
      <c r="D121" s="124">
        <f t="shared" si="30"/>
        <v>0</v>
      </c>
      <c r="E121" s="124" t="s">
        <v>4</v>
      </c>
      <c r="F121" s="49"/>
      <c r="G121" s="170">
        <v>750</v>
      </c>
      <c r="H121" s="18">
        <f t="shared" si="29"/>
        <v>0</v>
      </c>
      <c r="I121" s="52" t="e">
        <f>F121*#REF!</f>
        <v>#REF!</v>
      </c>
      <c r="J121" s="93">
        <v>1665</v>
      </c>
      <c r="K121" s="17">
        <f>J121*F121</f>
        <v>0</v>
      </c>
      <c r="L121"/>
    </row>
    <row r="122" spans="1:17" s="17" customFormat="1" ht="13.5" customHeight="1">
      <c r="A122" s="35" t="s">
        <v>9</v>
      </c>
      <c r="B122" s="127" t="s">
        <v>404</v>
      </c>
      <c r="C122" s="128">
        <v>935</v>
      </c>
      <c r="D122" s="124">
        <f t="shared" si="30"/>
        <v>0</v>
      </c>
      <c r="E122" s="124" t="s">
        <v>4</v>
      </c>
      <c r="F122" s="49"/>
      <c r="G122" s="170">
        <v>750</v>
      </c>
      <c r="H122" s="18">
        <f t="shared" si="29"/>
        <v>0</v>
      </c>
      <c r="I122" s="52" t="e">
        <f>F122*#REF!</f>
        <v>#REF!</v>
      </c>
      <c r="J122" s="93">
        <v>1665</v>
      </c>
      <c r="K122" s="17">
        <f>J122*F122</f>
        <v>0</v>
      </c>
      <c r="L122"/>
    </row>
    <row r="123" spans="1:17" s="17" customFormat="1" ht="13.5" customHeight="1">
      <c r="A123" s="34" t="s">
        <v>3</v>
      </c>
      <c r="B123" s="129"/>
      <c r="C123" s="128"/>
      <c r="D123" s="124">
        <f>SUM(D118:D122)</f>
        <v>0</v>
      </c>
      <c r="E123" s="124"/>
      <c r="F123" s="138">
        <f t="shared" ref="F123" si="31">SUM(F118:F122)</f>
        <v>0</v>
      </c>
      <c r="G123" s="80"/>
      <c r="H123" s="97">
        <f>SUM(H118:H122)</f>
        <v>0</v>
      </c>
      <c r="I123" s="97" t="e">
        <f t="shared" ref="I123" si="32">SUM(I118:I122)</f>
        <v>#REF!</v>
      </c>
      <c r="J123" s="93"/>
      <c r="L123"/>
    </row>
    <row r="124" spans="1:17" ht="4.5" customHeight="1">
      <c r="A124" s="217"/>
      <c r="B124" s="218"/>
      <c r="C124" s="218"/>
      <c r="D124" s="218"/>
      <c r="E124" s="218"/>
      <c r="F124" s="218"/>
      <c r="G124" s="218"/>
      <c r="H124" s="218"/>
      <c r="I124" s="218"/>
      <c r="J124" s="219"/>
    </row>
    <row r="125" spans="1:17" s="15" customFormat="1" ht="30" customHeight="1">
      <c r="A125" s="208" t="s">
        <v>599</v>
      </c>
      <c r="B125" s="208"/>
      <c r="C125" s="208"/>
      <c r="D125" s="208"/>
      <c r="E125" s="208"/>
      <c r="F125" s="208"/>
      <c r="G125" s="318" t="s">
        <v>651</v>
      </c>
      <c r="H125" s="319"/>
      <c r="I125" s="319"/>
      <c r="J125" s="320"/>
      <c r="M125" s="206" t="s">
        <v>355</v>
      </c>
      <c r="N125" s="206"/>
      <c r="O125" s="206"/>
      <c r="P125" s="206"/>
      <c r="Q125" s="206"/>
    </row>
    <row r="126" spans="1:17" s="17" customFormat="1" ht="13.5" customHeight="1">
      <c r="A126" s="42" t="s">
        <v>60</v>
      </c>
      <c r="B126" s="45" t="s">
        <v>405</v>
      </c>
      <c r="C126" s="130">
        <v>130</v>
      </c>
      <c r="D126" s="46">
        <f>C126*F126</f>
        <v>0</v>
      </c>
      <c r="E126" s="124" t="s">
        <v>4</v>
      </c>
      <c r="F126" s="124"/>
      <c r="G126" s="169">
        <v>145.19999999999999</v>
      </c>
      <c r="H126" s="18">
        <f t="shared" ref="H126" si="33">G126*F126</f>
        <v>0</v>
      </c>
      <c r="I126" s="40" t="e">
        <f>F126*#REF!</f>
        <v>#REF!</v>
      </c>
      <c r="J126" s="125">
        <v>224</v>
      </c>
      <c r="K126" s="17">
        <f>J126*F126</f>
        <v>0</v>
      </c>
    </row>
    <row r="127" spans="1:17" s="17" customFormat="1" ht="13.5" customHeight="1">
      <c r="A127" s="42" t="s">
        <v>61</v>
      </c>
      <c r="B127" s="45" t="s">
        <v>406</v>
      </c>
      <c r="C127" s="130">
        <v>130</v>
      </c>
      <c r="D127" s="46">
        <f t="shared" ref="D127:D129" si="34">C127*F127</f>
        <v>0</v>
      </c>
      <c r="E127" s="124" t="s">
        <v>4</v>
      </c>
      <c r="F127" s="124"/>
      <c r="G127" s="169">
        <v>145.19999999999999</v>
      </c>
      <c r="H127" s="40">
        <f t="shared" ref="H127:H129" si="35">G127*F127</f>
        <v>0</v>
      </c>
      <c r="I127" s="40" t="e">
        <f>F127*#REF!</f>
        <v>#REF!</v>
      </c>
      <c r="J127" s="125">
        <v>224</v>
      </c>
      <c r="K127" s="17">
        <f>J127*F127</f>
        <v>0</v>
      </c>
    </row>
    <row r="128" spans="1:17" s="17" customFormat="1" ht="13.5" customHeight="1">
      <c r="A128" s="42" t="s">
        <v>62</v>
      </c>
      <c r="B128" s="45" t="s">
        <v>407</v>
      </c>
      <c r="C128" s="130">
        <v>130</v>
      </c>
      <c r="D128" s="46">
        <f t="shared" si="34"/>
        <v>0</v>
      </c>
      <c r="E128" s="124" t="s">
        <v>4</v>
      </c>
      <c r="F128" s="124"/>
      <c r="G128" s="169">
        <v>145.19999999999999</v>
      </c>
      <c r="H128" s="40">
        <f t="shared" si="35"/>
        <v>0</v>
      </c>
      <c r="I128" s="40" t="e">
        <f>F128*#REF!</f>
        <v>#REF!</v>
      </c>
      <c r="J128" s="125">
        <v>224</v>
      </c>
      <c r="K128" s="17">
        <f>J128*F128</f>
        <v>0</v>
      </c>
    </row>
    <row r="129" spans="1:17" s="17" customFormat="1" ht="13.5" customHeight="1">
      <c r="A129" s="42" t="s">
        <v>63</v>
      </c>
      <c r="B129" s="45" t="s">
        <v>408</v>
      </c>
      <c r="C129" s="130">
        <v>130</v>
      </c>
      <c r="D129" s="46">
        <f t="shared" si="34"/>
        <v>0</v>
      </c>
      <c r="E129" s="124" t="s">
        <v>4</v>
      </c>
      <c r="F129" s="124"/>
      <c r="G129" s="169">
        <v>145.19999999999999</v>
      </c>
      <c r="H129" s="40">
        <f t="shared" si="35"/>
        <v>0</v>
      </c>
      <c r="I129" s="40" t="e">
        <f>F129*#REF!</f>
        <v>#REF!</v>
      </c>
      <c r="J129" s="125">
        <v>224</v>
      </c>
      <c r="K129" s="17">
        <f>J129*F129</f>
        <v>0</v>
      </c>
    </row>
    <row r="130" spans="1:17" s="20" customFormat="1" ht="14.1" customHeight="1">
      <c r="A130" s="34" t="s">
        <v>3</v>
      </c>
      <c r="B130" s="129"/>
      <c r="C130" s="129"/>
      <c r="D130" s="30">
        <f t="shared" ref="D130" si="36">SUM(D126:D129)</f>
        <v>0</v>
      </c>
      <c r="E130" s="31"/>
      <c r="F130" s="31">
        <f>SUM(F126:F129)</f>
        <v>0</v>
      </c>
      <c r="G130" s="29"/>
      <c r="H130" s="25">
        <f t="shared" ref="H130" si="37">SUM(H126:H129)</f>
        <v>0</v>
      </c>
      <c r="I130" s="25" t="e">
        <f t="shared" ref="I130" si="38">SUM(I126:I129)</f>
        <v>#REF!</v>
      </c>
      <c r="J130" s="21"/>
    </row>
    <row r="131" spans="1:17" ht="4.5" customHeight="1">
      <c r="A131" s="217"/>
      <c r="B131" s="218"/>
      <c r="C131" s="218"/>
      <c r="D131" s="218"/>
      <c r="E131" s="218"/>
      <c r="F131" s="218"/>
      <c r="G131" s="218"/>
      <c r="H131" s="218"/>
      <c r="I131" s="218"/>
      <c r="J131" s="219"/>
    </row>
    <row r="132" spans="1:17" s="15" customFormat="1" ht="30" customHeight="1">
      <c r="A132" s="208" t="s">
        <v>600</v>
      </c>
      <c r="B132" s="208"/>
      <c r="C132" s="208"/>
      <c r="D132" s="208"/>
      <c r="E132" s="208"/>
      <c r="F132" s="208"/>
      <c r="G132" s="295"/>
      <c r="H132" s="295"/>
      <c r="I132" s="295"/>
      <c r="J132" s="296"/>
      <c r="M132" s="206" t="s">
        <v>355</v>
      </c>
      <c r="N132" s="206"/>
      <c r="O132" s="206"/>
      <c r="P132" s="206"/>
      <c r="Q132" s="206"/>
    </row>
    <row r="133" spans="1:17" s="17" customFormat="1" ht="13.5" customHeight="1">
      <c r="A133" s="42" t="s">
        <v>60</v>
      </c>
      <c r="B133" s="45"/>
      <c r="C133" s="128">
        <v>935</v>
      </c>
      <c r="D133" s="124">
        <f>C133*F133</f>
        <v>0</v>
      </c>
      <c r="E133" s="124" t="s">
        <v>4</v>
      </c>
      <c r="F133" s="64"/>
      <c r="G133" s="170">
        <v>750</v>
      </c>
      <c r="H133" s="62">
        <f t="shared" ref="H133:H136" si="39">G133*F133</f>
        <v>0</v>
      </c>
      <c r="I133" s="57" t="e">
        <f>F133*#REF!</f>
        <v>#REF!</v>
      </c>
      <c r="J133" s="93">
        <v>1665</v>
      </c>
      <c r="K133" s="17">
        <f>J133*F133</f>
        <v>0</v>
      </c>
      <c r="L133"/>
    </row>
    <row r="134" spans="1:17" s="17" customFormat="1" ht="13.5" customHeight="1">
      <c r="A134" s="42" t="s">
        <v>61</v>
      </c>
      <c r="B134" s="45"/>
      <c r="C134" s="128">
        <v>935</v>
      </c>
      <c r="D134" s="124">
        <f t="shared" ref="D134:D136" si="40">C134*F134</f>
        <v>0</v>
      </c>
      <c r="E134" s="124" t="s">
        <v>4</v>
      </c>
      <c r="F134" s="64"/>
      <c r="G134" s="170">
        <v>750</v>
      </c>
      <c r="H134" s="62">
        <f t="shared" si="39"/>
        <v>0</v>
      </c>
      <c r="I134" s="57" t="e">
        <f>F134*#REF!</f>
        <v>#REF!</v>
      </c>
      <c r="J134" s="93">
        <v>1665</v>
      </c>
      <c r="K134" s="17">
        <f>J134*F134</f>
        <v>0</v>
      </c>
      <c r="L134"/>
    </row>
    <row r="135" spans="1:17" s="17" customFormat="1" ht="13.5" customHeight="1">
      <c r="A135" s="42" t="s">
        <v>62</v>
      </c>
      <c r="B135" s="45"/>
      <c r="C135" s="128">
        <v>935</v>
      </c>
      <c r="D135" s="124">
        <f t="shared" si="40"/>
        <v>0</v>
      </c>
      <c r="E135" s="124" t="s">
        <v>4</v>
      </c>
      <c r="F135" s="64"/>
      <c r="G135" s="170">
        <v>750</v>
      </c>
      <c r="H135" s="62">
        <f t="shared" si="39"/>
        <v>0</v>
      </c>
      <c r="I135" s="57" t="e">
        <f>F135*#REF!</f>
        <v>#REF!</v>
      </c>
      <c r="J135" s="93">
        <v>1665</v>
      </c>
      <c r="K135" s="17">
        <f>J135*F135</f>
        <v>0</v>
      </c>
      <c r="L135"/>
    </row>
    <row r="136" spans="1:17" s="17" customFormat="1" ht="13.5" customHeight="1">
      <c r="A136" s="42" t="s">
        <v>63</v>
      </c>
      <c r="B136" s="45"/>
      <c r="C136" s="128">
        <v>935</v>
      </c>
      <c r="D136" s="124">
        <f t="shared" si="40"/>
        <v>0</v>
      </c>
      <c r="E136" s="124" t="s">
        <v>4</v>
      </c>
      <c r="F136" s="64"/>
      <c r="G136" s="170">
        <v>750</v>
      </c>
      <c r="H136" s="62">
        <f t="shared" si="39"/>
        <v>0</v>
      </c>
      <c r="I136" s="57" t="e">
        <f>F136*#REF!</f>
        <v>#REF!</v>
      </c>
      <c r="J136" s="93">
        <v>1665</v>
      </c>
      <c r="K136" s="17">
        <f>J136*F136</f>
        <v>0</v>
      </c>
      <c r="L136"/>
    </row>
    <row r="137" spans="1:17" s="17" customFormat="1" ht="13.5" customHeight="1">
      <c r="A137" s="34" t="s">
        <v>3</v>
      </c>
      <c r="B137" s="129"/>
      <c r="C137" s="128"/>
      <c r="D137" s="124">
        <f>SUM(D133:D136)</f>
        <v>0</v>
      </c>
      <c r="E137" s="124"/>
      <c r="F137" s="138">
        <f t="shared" ref="F137" si="41">SUM(F133:F136)</f>
        <v>0</v>
      </c>
      <c r="G137" s="80"/>
      <c r="H137" s="99">
        <f>SUM(H133:H136)</f>
        <v>0</v>
      </c>
      <c r="I137" s="99" t="e">
        <f t="shared" ref="I137" si="42">SUM(I133:I136)</f>
        <v>#REF!</v>
      </c>
      <c r="J137" s="93"/>
      <c r="L137"/>
    </row>
    <row r="138" spans="1:17" ht="4.5" customHeight="1">
      <c r="A138" s="217"/>
      <c r="B138" s="218"/>
      <c r="C138" s="218"/>
      <c r="D138" s="218"/>
      <c r="E138" s="218"/>
      <c r="F138" s="218"/>
      <c r="G138" s="218"/>
      <c r="H138" s="218"/>
      <c r="I138" s="218"/>
      <c r="J138" s="219"/>
    </row>
    <row r="139" spans="1:17" s="15" customFormat="1" ht="18" hidden="1" customHeight="1">
      <c r="A139" s="209" t="s">
        <v>624</v>
      </c>
      <c r="B139" s="210"/>
      <c r="C139" s="210"/>
      <c r="D139" s="210"/>
      <c r="E139" s="210"/>
      <c r="F139" s="210"/>
      <c r="G139" s="220"/>
      <c r="H139" s="220"/>
      <c r="I139" s="220"/>
      <c r="J139" s="221"/>
      <c r="M139" s="206" t="s">
        <v>355</v>
      </c>
      <c r="N139" s="206"/>
      <c r="O139" s="206"/>
      <c r="P139" s="206"/>
      <c r="Q139" s="206"/>
    </row>
    <row r="140" spans="1:17" s="17" customFormat="1" ht="13.5" hidden="1" customHeight="1">
      <c r="A140" s="43" t="s">
        <v>642</v>
      </c>
      <c r="B140" s="137"/>
      <c r="C140" s="137">
        <v>198</v>
      </c>
      <c r="D140" s="137">
        <f>C140*F140</f>
        <v>0</v>
      </c>
      <c r="E140" s="124" t="s">
        <v>4</v>
      </c>
      <c r="F140" s="64"/>
      <c r="G140" s="169">
        <v>70</v>
      </c>
      <c r="H140" s="62">
        <f t="shared" ref="H140" si="43">G140*F140</f>
        <v>0</v>
      </c>
      <c r="I140" s="57" t="e">
        <f>F140*#REF!</f>
        <v>#REF!</v>
      </c>
      <c r="J140" s="93">
        <v>130</v>
      </c>
      <c r="K140" s="17">
        <f>J140*F140</f>
        <v>0</v>
      </c>
    </row>
    <row r="141" spans="1:17" s="17" customFormat="1" ht="13.5" hidden="1" customHeight="1">
      <c r="A141" s="43" t="s">
        <v>643</v>
      </c>
      <c r="B141" s="137"/>
      <c r="C141" s="137"/>
      <c r="D141" s="137"/>
      <c r="E141" s="189"/>
      <c r="F141" s="64"/>
      <c r="G141" s="169">
        <v>150</v>
      </c>
      <c r="H141" s="62"/>
      <c r="I141" s="57"/>
      <c r="J141" s="93"/>
    </row>
    <row r="142" spans="1:17" s="20" customFormat="1" ht="14.1" hidden="1" customHeight="1">
      <c r="A142" s="60" t="s">
        <v>3</v>
      </c>
      <c r="B142" s="177"/>
      <c r="C142" s="139"/>
      <c r="D142" s="89">
        <f t="shared" ref="D142" si="44">SUM(D140:D140)</f>
        <v>0</v>
      </c>
      <c r="E142" s="90"/>
      <c r="F142" s="69">
        <f>SUM(F140:F140)</f>
        <v>0</v>
      </c>
      <c r="G142" s="69"/>
      <c r="H142" s="71">
        <f t="shared" ref="H142" si="45">SUM(H140:H140)</f>
        <v>0</v>
      </c>
      <c r="I142" s="71" t="e">
        <f t="shared" ref="I142" si="46">SUM(I140:I140)</f>
        <v>#REF!</v>
      </c>
      <c r="J142" s="72"/>
    </row>
    <row r="143" spans="1:17" ht="4.5" hidden="1" customHeight="1">
      <c r="A143" s="223"/>
      <c r="B143" s="224"/>
      <c r="C143" s="224"/>
      <c r="D143" s="224"/>
      <c r="E143" s="224"/>
      <c r="F143" s="224"/>
      <c r="G143" s="224"/>
      <c r="H143" s="224"/>
      <c r="I143" s="224"/>
      <c r="J143" s="225"/>
    </row>
    <row r="144" spans="1:17" s="15" customFormat="1" ht="30" customHeight="1">
      <c r="A144" s="209" t="s">
        <v>601</v>
      </c>
      <c r="B144" s="210"/>
      <c r="C144" s="210"/>
      <c r="D144" s="210"/>
      <c r="E144" s="210"/>
      <c r="F144" s="210"/>
      <c r="G144" s="321" t="s">
        <v>652</v>
      </c>
      <c r="H144" s="220"/>
      <c r="I144" s="220"/>
      <c r="J144" s="221"/>
      <c r="M144" s="206" t="s">
        <v>355</v>
      </c>
      <c r="N144" s="206"/>
      <c r="O144" s="206"/>
      <c r="P144" s="206"/>
      <c r="Q144" s="206"/>
    </row>
    <row r="145" spans="1:17" s="17" customFormat="1" ht="13.5" customHeight="1">
      <c r="A145" s="43" t="s">
        <v>114</v>
      </c>
      <c r="B145" s="137"/>
      <c r="C145" s="128">
        <v>125</v>
      </c>
      <c r="D145" s="124">
        <f>C145*F145</f>
        <v>0</v>
      </c>
      <c r="E145" s="124" t="s">
        <v>4</v>
      </c>
      <c r="F145" s="117"/>
      <c r="G145" s="169">
        <v>132</v>
      </c>
      <c r="H145" s="59">
        <f>G145*F145</f>
        <v>0</v>
      </c>
      <c r="I145" s="59" t="e">
        <f>#REF!*F145</f>
        <v>#REF!</v>
      </c>
      <c r="J145" s="118">
        <v>203</v>
      </c>
      <c r="K145" s="17">
        <f>J145*F145</f>
        <v>0</v>
      </c>
      <c r="L145" s="16"/>
    </row>
    <row r="146" spans="1:17" s="17" customFormat="1" ht="13.5" hidden="1" customHeight="1">
      <c r="A146" s="63" t="s">
        <v>115</v>
      </c>
      <c r="B146" s="178"/>
      <c r="C146" s="130">
        <v>115</v>
      </c>
      <c r="D146" s="124">
        <f t="shared" ref="D146:D148" si="47">C146*F146</f>
        <v>0</v>
      </c>
      <c r="E146" s="124" t="s">
        <v>4</v>
      </c>
      <c r="F146" s="117"/>
      <c r="G146" s="169">
        <v>170</v>
      </c>
      <c r="H146" s="59">
        <f t="shared" ref="H146:H148" si="48">G146*F146</f>
        <v>0</v>
      </c>
      <c r="I146" s="59" t="e">
        <f>#REF!*F146</f>
        <v>#REF!</v>
      </c>
      <c r="J146" s="118">
        <v>200</v>
      </c>
      <c r="K146" s="17">
        <f>J146*F146</f>
        <v>0</v>
      </c>
      <c r="L146" s="16"/>
    </row>
    <row r="147" spans="1:17" s="17" customFormat="1" ht="13.5" hidden="1" customHeight="1">
      <c r="A147" s="63" t="s">
        <v>131</v>
      </c>
      <c r="B147" s="178"/>
      <c r="C147" s="130">
        <v>115</v>
      </c>
      <c r="D147" s="124">
        <f t="shared" si="47"/>
        <v>0</v>
      </c>
      <c r="E147" s="124" t="s">
        <v>4</v>
      </c>
      <c r="F147" s="117"/>
      <c r="G147" s="169">
        <v>75</v>
      </c>
      <c r="H147" s="59">
        <f t="shared" si="48"/>
        <v>0</v>
      </c>
      <c r="I147" s="59" t="e">
        <f>#REF!*F147</f>
        <v>#REF!</v>
      </c>
      <c r="J147" s="118">
        <v>140</v>
      </c>
      <c r="K147" s="17">
        <f>J147*F147</f>
        <v>0</v>
      </c>
    </row>
    <row r="148" spans="1:17" s="17" customFormat="1" ht="13.5" customHeight="1">
      <c r="A148" s="63" t="s">
        <v>116</v>
      </c>
      <c r="B148" s="178"/>
      <c r="C148" s="130">
        <v>120</v>
      </c>
      <c r="D148" s="124">
        <f t="shared" si="47"/>
        <v>0</v>
      </c>
      <c r="E148" s="124" t="s">
        <v>4</v>
      </c>
      <c r="F148" s="117"/>
      <c r="G148" s="169">
        <v>164.4</v>
      </c>
      <c r="H148" s="59">
        <f t="shared" si="48"/>
        <v>0</v>
      </c>
      <c r="I148" s="59" t="e">
        <f>#REF!*F148</f>
        <v>#REF!</v>
      </c>
      <c r="J148" s="118">
        <v>254</v>
      </c>
      <c r="K148" s="17">
        <f>J148*F148</f>
        <v>0</v>
      </c>
    </row>
    <row r="149" spans="1:17" s="20" customFormat="1" ht="14.1" customHeight="1">
      <c r="A149" s="60" t="s">
        <v>3</v>
      </c>
      <c r="B149" s="179"/>
      <c r="C149" s="139"/>
      <c r="D149" s="30">
        <f t="shared" ref="D149" si="49">SUM(D145:D148)</f>
        <v>0</v>
      </c>
      <c r="E149" s="31"/>
      <c r="F149" s="69">
        <f>SUM(F145:F148)</f>
        <v>0</v>
      </c>
      <c r="G149" s="69"/>
      <c r="H149" s="69">
        <f t="shared" ref="H149:I149" si="50">SUM(H145:H148)</f>
        <v>0</v>
      </c>
      <c r="I149" s="69" t="e">
        <f t="shared" si="50"/>
        <v>#REF!</v>
      </c>
      <c r="J149" s="73"/>
    </row>
    <row r="150" spans="1:17" ht="4.5" customHeight="1">
      <c r="A150" s="255"/>
      <c r="B150" s="226"/>
      <c r="C150" s="226"/>
      <c r="D150" s="226"/>
      <c r="E150" s="226"/>
      <c r="F150" s="226"/>
      <c r="G150" s="226"/>
      <c r="H150" s="226"/>
      <c r="I150" s="226"/>
      <c r="J150" s="227"/>
    </row>
    <row r="151" spans="1:17" s="15" customFormat="1" ht="45" customHeight="1">
      <c r="A151" s="222" t="s">
        <v>602</v>
      </c>
      <c r="B151" s="208"/>
      <c r="C151" s="208"/>
      <c r="D151" s="208"/>
      <c r="E151" s="208"/>
      <c r="F151" s="208"/>
      <c r="G151" s="208"/>
      <c r="H151" s="192"/>
      <c r="I151" s="229"/>
      <c r="J151" s="230"/>
      <c r="M151" s="237" t="s">
        <v>355</v>
      </c>
      <c r="N151" s="237"/>
      <c r="O151" s="237"/>
      <c r="P151" s="237"/>
      <c r="Q151" s="237"/>
    </row>
    <row r="152" spans="1:17" s="17" customFormat="1" ht="13.5" customHeight="1">
      <c r="A152" s="43" t="s">
        <v>129</v>
      </c>
      <c r="B152" s="137" t="s">
        <v>410</v>
      </c>
      <c r="C152" s="128">
        <v>98</v>
      </c>
      <c r="D152" s="124">
        <f>C152*F152</f>
        <v>0</v>
      </c>
      <c r="E152" s="124" t="s">
        <v>4</v>
      </c>
      <c r="F152" s="117"/>
      <c r="G152" s="169">
        <v>85</v>
      </c>
      <c r="H152" s="62">
        <f t="shared" ref="H152" si="51">G152*F152</f>
        <v>0</v>
      </c>
      <c r="I152" s="59" t="e">
        <f>#REF!*F152</f>
        <v>#REF!</v>
      </c>
      <c r="J152" s="118">
        <v>157</v>
      </c>
      <c r="K152" s="17">
        <f>J152*F152</f>
        <v>0</v>
      </c>
    </row>
    <row r="153" spans="1:17" s="17" customFormat="1" ht="13.5" customHeight="1">
      <c r="A153" s="43" t="s">
        <v>130</v>
      </c>
      <c r="B153" s="137" t="s">
        <v>409</v>
      </c>
      <c r="C153" s="128">
        <v>98</v>
      </c>
      <c r="D153" s="124">
        <f t="shared" ref="D153:D156" si="52">C153*F153</f>
        <v>0</v>
      </c>
      <c r="E153" s="124" t="s">
        <v>4</v>
      </c>
      <c r="F153" s="117"/>
      <c r="G153" s="169">
        <v>85</v>
      </c>
      <c r="H153" s="59">
        <f t="shared" ref="H153:H156" si="53">G153*F153</f>
        <v>0</v>
      </c>
      <c r="I153" s="59" t="e">
        <f>#REF!*F153</f>
        <v>#REF!</v>
      </c>
      <c r="J153" s="118">
        <v>157</v>
      </c>
      <c r="K153" s="17">
        <f>J153*F153</f>
        <v>0</v>
      </c>
    </row>
    <row r="154" spans="1:17" s="17" customFormat="1" ht="13.5" customHeight="1">
      <c r="A154" s="43" t="s">
        <v>160</v>
      </c>
      <c r="B154" s="137" t="s">
        <v>413</v>
      </c>
      <c r="C154" s="128">
        <v>98</v>
      </c>
      <c r="D154" s="124">
        <f t="shared" si="52"/>
        <v>0</v>
      </c>
      <c r="E154" s="124" t="s">
        <v>4</v>
      </c>
      <c r="F154" s="117"/>
      <c r="G154" s="169">
        <v>85</v>
      </c>
      <c r="H154" s="59">
        <f t="shared" si="53"/>
        <v>0</v>
      </c>
      <c r="I154" s="59" t="e">
        <f>#REF!*F154</f>
        <v>#REF!</v>
      </c>
      <c r="J154" s="118">
        <v>157</v>
      </c>
      <c r="K154" s="17">
        <f>J154*F154</f>
        <v>0</v>
      </c>
    </row>
    <row r="155" spans="1:17" s="17" customFormat="1" ht="13.5" customHeight="1">
      <c r="A155" s="43" t="s">
        <v>112</v>
      </c>
      <c r="B155" s="137" t="s">
        <v>412</v>
      </c>
      <c r="C155" s="128">
        <v>98</v>
      </c>
      <c r="D155" s="124">
        <f t="shared" si="52"/>
        <v>0</v>
      </c>
      <c r="E155" s="124" t="s">
        <v>4</v>
      </c>
      <c r="F155" s="117"/>
      <c r="G155" s="169">
        <v>85</v>
      </c>
      <c r="H155" s="59">
        <f t="shared" si="53"/>
        <v>0</v>
      </c>
      <c r="I155" s="59" t="e">
        <f>#REF!*F155</f>
        <v>#REF!</v>
      </c>
      <c r="J155" s="118">
        <v>157</v>
      </c>
      <c r="K155" s="17">
        <f>J155*F155</f>
        <v>0</v>
      </c>
    </row>
    <row r="156" spans="1:17" s="17" customFormat="1" ht="13.5" customHeight="1">
      <c r="A156" s="43" t="s">
        <v>113</v>
      </c>
      <c r="B156" s="137" t="s">
        <v>411</v>
      </c>
      <c r="C156" s="128">
        <v>98</v>
      </c>
      <c r="D156" s="124">
        <f t="shared" si="52"/>
        <v>0</v>
      </c>
      <c r="E156" s="124" t="s">
        <v>4</v>
      </c>
      <c r="F156" s="117"/>
      <c r="G156" s="169">
        <v>85</v>
      </c>
      <c r="H156" s="59">
        <f t="shared" si="53"/>
        <v>0</v>
      </c>
      <c r="I156" s="59" t="e">
        <f>#REF!*F156</f>
        <v>#REF!</v>
      </c>
      <c r="J156" s="118">
        <v>157</v>
      </c>
      <c r="K156" s="17">
        <f>J156*F156</f>
        <v>0</v>
      </c>
    </row>
    <row r="157" spans="1:17" s="20" customFormat="1" ht="14.1" customHeight="1">
      <c r="A157" s="60" t="s">
        <v>3</v>
      </c>
      <c r="B157" s="177"/>
      <c r="C157" s="139"/>
      <c r="D157" s="30">
        <f t="shared" ref="D157" si="54">SUM(D152:D156)</f>
        <v>0</v>
      </c>
      <c r="E157" s="31"/>
      <c r="F157" s="69">
        <f>SUM(F152:F156)</f>
        <v>0</v>
      </c>
      <c r="G157" s="69"/>
      <c r="H157" s="69">
        <f t="shared" ref="H157:I157" si="55">SUM(H152:H156)</f>
        <v>0</v>
      </c>
      <c r="I157" s="69" t="e">
        <f t="shared" si="55"/>
        <v>#REF!</v>
      </c>
      <c r="J157" s="73"/>
    </row>
    <row r="158" spans="1:17" ht="4.5" customHeight="1">
      <c r="A158" s="217"/>
      <c r="B158" s="218"/>
      <c r="C158" s="218"/>
      <c r="D158" s="218"/>
      <c r="E158" s="218"/>
      <c r="F158" s="218"/>
      <c r="G158" s="218"/>
      <c r="H158" s="218"/>
      <c r="I158" s="218"/>
      <c r="J158" s="219"/>
    </row>
    <row r="159" spans="1:17" s="15" customFormat="1" ht="30" customHeight="1">
      <c r="A159" s="210" t="s">
        <v>603</v>
      </c>
      <c r="B159" s="210"/>
      <c r="C159" s="210"/>
      <c r="D159" s="210"/>
      <c r="E159" s="210"/>
      <c r="F159" s="210"/>
      <c r="G159" s="315" t="s">
        <v>653</v>
      </c>
      <c r="H159" s="316"/>
      <c r="I159" s="316"/>
      <c r="J159" s="317"/>
      <c r="M159" s="206" t="s">
        <v>355</v>
      </c>
      <c r="N159" s="206"/>
      <c r="O159" s="206"/>
      <c r="P159" s="206"/>
      <c r="Q159" s="206"/>
    </row>
    <row r="160" spans="1:17" s="17" customFormat="1" ht="28.5" customHeight="1">
      <c r="A160" s="211" t="s">
        <v>604</v>
      </c>
      <c r="B160" s="212"/>
      <c r="C160" s="212"/>
      <c r="D160" s="212"/>
      <c r="E160" s="212"/>
      <c r="F160" s="213"/>
      <c r="G160" s="226"/>
      <c r="H160" s="226"/>
      <c r="I160" s="226"/>
      <c r="J160" s="227"/>
    </row>
    <row r="161" spans="1:17" s="17" customFormat="1" ht="13.5" customHeight="1">
      <c r="A161" s="42" t="s">
        <v>65</v>
      </c>
      <c r="B161" s="45" t="s">
        <v>414</v>
      </c>
      <c r="C161" s="45">
        <v>88</v>
      </c>
      <c r="D161" s="46">
        <f>C161*F161</f>
        <v>0</v>
      </c>
      <c r="E161" s="45" t="s">
        <v>49</v>
      </c>
      <c r="F161" s="48"/>
      <c r="G161" s="169">
        <v>318</v>
      </c>
      <c r="H161" s="57">
        <f>G161*F161</f>
        <v>0</v>
      </c>
      <c r="I161" s="57" t="e">
        <f>#REF!*F161</f>
        <v>#REF!</v>
      </c>
      <c r="J161" s="118">
        <v>490</v>
      </c>
      <c r="K161" s="17">
        <f>J161*F161</f>
        <v>0</v>
      </c>
      <c r="L161" s="16"/>
    </row>
    <row r="162" spans="1:17" s="17" customFormat="1" ht="13.5" customHeight="1">
      <c r="A162" s="42" t="s">
        <v>66</v>
      </c>
      <c r="B162" s="45" t="s">
        <v>415</v>
      </c>
      <c r="C162" s="45">
        <v>88</v>
      </c>
      <c r="D162" s="46">
        <f t="shared" ref="D162:D165" si="56">C162*F162</f>
        <v>0</v>
      </c>
      <c r="E162" s="45" t="s">
        <v>49</v>
      </c>
      <c r="F162" s="48"/>
      <c r="G162" s="169">
        <v>318</v>
      </c>
      <c r="H162" s="57">
        <f t="shared" ref="H162:H165" si="57">G162*F162</f>
        <v>0</v>
      </c>
      <c r="I162" s="57" t="e">
        <f>#REF!*F162</f>
        <v>#REF!</v>
      </c>
      <c r="J162" s="118">
        <v>490</v>
      </c>
      <c r="K162" s="17">
        <f>J162*F162</f>
        <v>0</v>
      </c>
    </row>
    <row r="163" spans="1:17" s="17" customFormat="1" ht="13.5" customHeight="1">
      <c r="A163" s="42" t="s">
        <v>69</v>
      </c>
      <c r="B163" s="45" t="s">
        <v>416</v>
      </c>
      <c r="C163" s="45">
        <v>88</v>
      </c>
      <c r="D163" s="46">
        <f t="shared" si="56"/>
        <v>0</v>
      </c>
      <c r="E163" s="45" t="s">
        <v>49</v>
      </c>
      <c r="F163" s="48"/>
      <c r="G163" s="169">
        <v>318</v>
      </c>
      <c r="H163" s="57">
        <f t="shared" si="57"/>
        <v>0</v>
      </c>
      <c r="I163" s="57" t="e">
        <f>#REF!*F163</f>
        <v>#REF!</v>
      </c>
      <c r="J163" s="118">
        <v>490</v>
      </c>
      <c r="K163" s="17">
        <f>J163*F163</f>
        <v>0</v>
      </c>
    </row>
    <row r="164" spans="1:17" s="17" customFormat="1" ht="28.5" customHeight="1">
      <c r="A164" s="74" t="s">
        <v>67</v>
      </c>
      <c r="B164" s="88" t="s">
        <v>417</v>
      </c>
      <c r="C164" s="45">
        <v>88</v>
      </c>
      <c r="D164" s="48">
        <f t="shared" si="56"/>
        <v>0</v>
      </c>
      <c r="E164" s="88" t="s">
        <v>49</v>
      </c>
      <c r="F164" s="48"/>
      <c r="G164" s="169">
        <v>318</v>
      </c>
      <c r="H164" s="57">
        <f t="shared" si="57"/>
        <v>0</v>
      </c>
      <c r="I164" s="57" t="e">
        <f>#REF!*F164</f>
        <v>#REF!</v>
      </c>
      <c r="J164" s="118">
        <v>490</v>
      </c>
      <c r="K164" s="17">
        <f>J164*F164</f>
        <v>0</v>
      </c>
    </row>
    <row r="165" spans="1:17" s="17" customFormat="1" ht="13.5" customHeight="1">
      <c r="A165" s="42" t="s">
        <v>70</v>
      </c>
      <c r="B165" s="45" t="s">
        <v>418</v>
      </c>
      <c r="C165" s="45">
        <v>88</v>
      </c>
      <c r="D165" s="46">
        <f t="shared" si="56"/>
        <v>0</v>
      </c>
      <c r="E165" s="45" t="s">
        <v>49</v>
      </c>
      <c r="F165" s="48"/>
      <c r="G165" s="169">
        <v>318</v>
      </c>
      <c r="H165" s="57">
        <f t="shared" si="57"/>
        <v>0</v>
      </c>
      <c r="I165" s="57" t="e">
        <f>#REF!*F165</f>
        <v>#REF!</v>
      </c>
      <c r="J165" s="118">
        <v>490</v>
      </c>
      <c r="K165" s="17">
        <f>J165*F165</f>
        <v>0</v>
      </c>
    </row>
    <row r="166" spans="1:17" s="17" customFormat="1" ht="28.5" customHeight="1">
      <c r="A166" s="214" t="s">
        <v>605</v>
      </c>
      <c r="B166" s="215"/>
      <c r="C166" s="215"/>
      <c r="D166" s="215"/>
      <c r="E166" s="215"/>
      <c r="F166" s="216"/>
      <c r="G166" s="226"/>
      <c r="H166" s="226"/>
      <c r="I166" s="226"/>
      <c r="J166" s="227"/>
    </row>
    <row r="167" spans="1:17" s="17" customFormat="1" ht="13.5" customHeight="1">
      <c r="A167" s="42" t="s">
        <v>65</v>
      </c>
      <c r="B167" s="45" t="s">
        <v>419</v>
      </c>
      <c r="C167" s="45">
        <v>88</v>
      </c>
      <c r="D167" s="46">
        <f>C167*F167</f>
        <v>0</v>
      </c>
      <c r="E167" s="45" t="s">
        <v>49</v>
      </c>
      <c r="F167" s="48"/>
      <c r="G167" s="169">
        <v>318</v>
      </c>
      <c r="H167" s="57">
        <f>G167*F167</f>
        <v>0</v>
      </c>
      <c r="I167" s="57" t="e">
        <f>#REF!*F167</f>
        <v>#REF!</v>
      </c>
      <c r="J167" s="118">
        <v>490</v>
      </c>
      <c r="K167" s="17">
        <f>J167*F167</f>
        <v>0</v>
      </c>
    </row>
    <row r="168" spans="1:17" s="17" customFormat="1" ht="13.5" customHeight="1">
      <c r="A168" s="42" t="s">
        <v>66</v>
      </c>
      <c r="B168" s="45" t="s">
        <v>420</v>
      </c>
      <c r="C168" s="45">
        <v>88</v>
      </c>
      <c r="D168" s="46">
        <f t="shared" ref="D168:D171" si="58">C168*F168</f>
        <v>0</v>
      </c>
      <c r="E168" s="45" t="s">
        <v>49</v>
      </c>
      <c r="F168" s="48"/>
      <c r="G168" s="169">
        <v>318</v>
      </c>
      <c r="H168" s="57">
        <f t="shared" ref="H168:H171" si="59">G168*F168</f>
        <v>0</v>
      </c>
      <c r="I168" s="57" t="e">
        <f>#REF!*F168</f>
        <v>#REF!</v>
      </c>
      <c r="J168" s="118">
        <v>490</v>
      </c>
      <c r="K168" s="17">
        <f>J168*F168</f>
        <v>0</v>
      </c>
    </row>
    <row r="169" spans="1:17" s="17" customFormat="1" ht="13.5" customHeight="1">
      <c r="A169" s="42" t="s">
        <v>69</v>
      </c>
      <c r="B169" s="45" t="s">
        <v>421</v>
      </c>
      <c r="C169" s="45">
        <v>88</v>
      </c>
      <c r="D169" s="46">
        <f t="shared" si="58"/>
        <v>0</v>
      </c>
      <c r="E169" s="45" t="s">
        <v>49</v>
      </c>
      <c r="F169" s="48"/>
      <c r="G169" s="169">
        <v>318</v>
      </c>
      <c r="H169" s="57">
        <f t="shared" si="59"/>
        <v>0</v>
      </c>
      <c r="I169" s="57" t="e">
        <f>#REF!*F169</f>
        <v>#REF!</v>
      </c>
      <c r="J169" s="118">
        <v>490</v>
      </c>
      <c r="K169" s="17">
        <f>J169*F169</f>
        <v>0</v>
      </c>
    </row>
    <row r="170" spans="1:17" s="17" customFormat="1" ht="28.5" customHeight="1">
      <c r="A170" s="74" t="s">
        <v>67</v>
      </c>
      <c r="B170" s="88" t="s">
        <v>422</v>
      </c>
      <c r="C170" s="45">
        <v>88</v>
      </c>
      <c r="D170" s="48">
        <f t="shared" si="58"/>
        <v>0</v>
      </c>
      <c r="E170" s="88" t="s">
        <v>49</v>
      </c>
      <c r="F170" s="48"/>
      <c r="G170" s="169">
        <v>318</v>
      </c>
      <c r="H170" s="57">
        <f t="shared" si="59"/>
        <v>0</v>
      </c>
      <c r="I170" s="57" t="e">
        <f>#REF!*F170</f>
        <v>#REF!</v>
      </c>
      <c r="J170" s="118">
        <v>490</v>
      </c>
      <c r="K170" s="17">
        <f>J170*F170</f>
        <v>0</v>
      </c>
    </row>
    <row r="171" spans="1:17" s="17" customFormat="1" ht="13.5" customHeight="1">
      <c r="A171" s="42" t="s">
        <v>70</v>
      </c>
      <c r="B171" s="45" t="s">
        <v>423</v>
      </c>
      <c r="C171" s="45">
        <v>88</v>
      </c>
      <c r="D171" s="46">
        <f t="shared" si="58"/>
        <v>0</v>
      </c>
      <c r="E171" s="45" t="s">
        <v>49</v>
      </c>
      <c r="F171" s="48"/>
      <c r="G171" s="169">
        <v>318</v>
      </c>
      <c r="H171" s="57">
        <f t="shared" si="59"/>
        <v>0</v>
      </c>
      <c r="I171" s="57" t="e">
        <f>#REF!*F171</f>
        <v>#REF!</v>
      </c>
      <c r="J171" s="118">
        <v>490</v>
      </c>
      <c r="K171" s="17">
        <f>J171*F171</f>
        <v>0</v>
      </c>
    </row>
    <row r="172" spans="1:17" s="20" customFormat="1" ht="14.1" customHeight="1">
      <c r="A172" s="34" t="s">
        <v>3</v>
      </c>
      <c r="B172" s="27"/>
      <c r="C172" s="129"/>
      <c r="D172" s="27">
        <f t="shared" ref="D172" si="60">SUM(D161:D165)+SUM(D167:D171)</f>
        <v>0</v>
      </c>
      <c r="E172" s="28"/>
      <c r="F172" s="87">
        <f>SUM(F161:F165)+SUM(F167:F171)</f>
        <v>0</v>
      </c>
      <c r="G172" s="70"/>
      <c r="H172" s="71">
        <f t="shared" ref="H172" si="61">SUM(H161:H165)+SUM(H167:H171)</f>
        <v>0</v>
      </c>
      <c r="I172" s="71" t="e">
        <f>SUM(I161:I165)+SUM(I167:I171)</f>
        <v>#REF!</v>
      </c>
      <c r="J172" s="72"/>
    </row>
    <row r="173" spans="1:17" ht="4.5" customHeight="1">
      <c r="A173" s="217"/>
      <c r="B173" s="218"/>
      <c r="C173" s="218"/>
      <c r="D173" s="218"/>
      <c r="E173" s="218"/>
      <c r="F173" s="218"/>
      <c r="G173" s="218"/>
      <c r="H173" s="218"/>
      <c r="I173" s="218"/>
      <c r="J173" s="219"/>
    </row>
    <row r="174" spans="1:17" s="15" customFormat="1" ht="30" customHeight="1">
      <c r="A174" s="210" t="s">
        <v>606</v>
      </c>
      <c r="B174" s="210"/>
      <c r="C174" s="210"/>
      <c r="D174" s="210"/>
      <c r="E174" s="210"/>
      <c r="F174" s="210"/>
      <c r="G174" s="220"/>
      <c r="H174" s="220"/>
      <c r="I174" s="220"/>
      <c r="J174" s="221"/>
      <c r="M174" s="206" t="s">
        <v>355</v>
      </c>
      <c r="N174" s="206"/>
      <c r="O174" s="206"/>
      <c r="P174" s="206"/>
      <c r="Q174" s="206"/>
    </row>
    <row r="175" spans="1:17" s="17" customFormat="1" ht="28.5" customHeight="1">
      <c r="A175" s="211" t="s">
        <v>604</v>
      </c>
      <c r="B175" s="212"/>
      <c r="C175" s="212"/>
      <c r="D175" s="212"/>
      <c r="E175" s="212"/>
      <c r="F175" s="213"/>
      <c r="G175" s="226"/>
      <c r="H175" s="226"/>
      <c r="I175" s="226"/>
      <c r="J175" s="227"/>
      <c r="K175" s="17">
        <f>J175*F175</f>
        <v>0</v>
      </c>
      <c r="L175"/>
    </row>
    <row r="176" spans="1:17" s="17" customFormat="1" ht="13.5" customHeight="1">
      <c r="A176" s="42" t="s">
        <v>65</v>
      </c>
      <c r="B176" s="45"/>
      <c r="C176" s="128">
        <v>1050</v>
      </c>
      <c r="D176" s="124">
        <f>C176*F176</f>
        <v>0</v>
      </c>
      <c r="E176" s="45" t="s">
        <v>49</v>
      </c>
      <c r="F176" s="184"/>
      <c r="G176" s="170">
        <v>4100</v>
      </c>
      <c r="H176" s="62">
        <f t="shared" ref="H176:H186" si="62">G176*F176</f>
        <v>0</v>
      </c>
      <c r="I176" s="57" t="e">
        <f>F176*#REF!</f>
        <v>#REF!</v>
      </c>
      <c r="J176" s="118">
        <v>7585</v>
      </c>
      <c r="K176" s="17">
        <f>J176*F176</f>
        <v>0</v>
      </c>
      <c r="L176"/>
    </row>
    <row r="177" spans="1:17" s="17" customFormat="1" ht="13.5" customHeight="1">
      <c r="A177" s="42" t="s">
        <v>66</v>
      </c>
      <c r="B177" s="45"/>
      <c r="C177" s="128">
        <v>1050</v>
      </c>
      <c r="D177" s="124">
        <f t="shared" ref="D177:D180" si="63">C177*F177</f>
        <v>0</v>
      </c>
      <c r="E177" s="45" t="s">
        <v>49</v>
      </c>
      <c r="F177" s="184"/>
      <c r="G177" s="170">
        <v>4100</v>
      </c>
      <c r="H177" s="62">
        <f t="shared" si="62"/>
        <v>0</v>
      </c>
      <c r="I177" s="57" t="e">
        <f>F177*#REF!</f>
        <v>#REF!</v>
      </c>
      <c r="J177" s="118">
        <v>7585</v>
      </c>
      <c r="K177" s="17">
        <f>J177*F177</f>
        <v>0</v>
      </c>
      <c r="L177"/>
    </row>
    <row r="178" spans="1:17" s="17" customFormat="1" ht="13.5" customHeight="1">
      <c r="A178" s="42" t="s">
        <v>69</v>
      </c>
      <c r="B178" s="45"/>
      <c r="C178" s="128">
        <v>1050</v>
      </c>
      <c r="D178" s="124">
        <f t="shared" si="63"/>
        <v>0</v>
      </c>
      <c r="E178" s="45" t="s">
        <v>49</v>
      </c>
      <c r="F178" s="184"/>
      <c r="G178" s="170">
        <v>4100</v>
      </c>
      <c r="H178" s="62">
        <f t="shared" si="62"/>
        <v>0</v>
      </c>
      <c r="I178" s="57" t="e">
        <f>F178*#REF!</f>
        <v>#REF!</v>
      </c>
      <c r="J178" s="118">
        <v>7585</v>
      </c>
      <c r="K178" s="17">
        <f>J178*F178</f>
        <v>0</v>
      </c>
      <c r="L178"/>
    </row>
    <row r="179" spans="1:17" s="17" customFormat="1" ht="13.5" customHeight="1">
      <c r="A179" s="74" t="s">
        <v>67</v>
      </c>
      <c r="B179" s="88"/>
      <c r="C179" s="128">
        <v>1050</v>
      </c>
      <c r="D179" s="124">
        <f t="shared" si="63"/>
        <v>0</v>
      </c>
      <c r="E179" s="45" t="s">
        <v>49</v>
      </c>
      <c r="F179" s="184"/>
      <c r="G179" s="170">
        <v>4100</v>
      </c>
      <c r="H179" s="62">
        <f t="shared" si="62"/>
        <v>0</v>
      </c>
      <c r="I179" s="57" t="e">
        <f>F179*#REF!</f>
        <v>#REF!</v>
      </c>
      <c r="J179" s="118">
        <v>7585</v>
      </c>
      <c r="K179" s="17">
        <f>J179*F179</f>
        <v>0</v>
      </c>
      <c r="L179"/>
    </row>
    <row r="180" spans="1:17" s="17" customFormat="1" ht="13.5" customHeight="1">
      <c r="A180" s="42" t="s">
        <v>70</v>
      </c>
      <c r="B180" s="45"/>
      <c r="C180" s="128">
        <v>1050</v>
      </c>
      <c r="D180" s="124">
        <f t="shared" si="63"/>
        <v>0</v>
      </c>
      <c r="E180" s="45" t="s">
        <v>49</v>
      </c>
      <c r="F180" s="184"/>
      <c r="G180" s="170">
        <v>4100</v>
      </c>
      <c r="H180" s="62">
        <f t="shared" si="62"/>
        <v>0</v>
      </c>
      <c r="I180" s="57" t="e">
        <f>F180*#REF!</f>
        <v>#REF!</v>
      </c>
      <c r="J180" s="118">
        <v>7585</v>
      </c>
      <c r="K180" s="17">
        <f>J180*F180</f>
        <v>0</v>
      </c>
      <c r="L180"/>
    </row>
    <row r="181" spans="1:17" s="17" customFormat="1" ht="28.5" customHeight="1">
      <c r="A181" s="214" t="s">
        <v>646</v>
      </c>
      <c r="B181" s="215"/>
      <c r="C181" s="215"/>
      <c r="D181" s="215"/>
      <c r="E181" s="215"/>
      <c r="F181" s="216"/>
      <c r="G181" s="226"/>
      <c r="H181" s="226"/>
      <c r="I181" s="226"/>
      <c r="J181" s="227"/>
      <c r="K181" s="17">
        <f>J181*F181</f>
        <v>0</v>
      </c>
      <c r="L181"/>
    </row>
    <row r="182" spans="1:17" s="17" customFormat="1" ht="13.5" customHeight="1">
      <c r="A182" s="42" t="s">
        <v>65</v>
      </c>
      <c r="B182" s="45"/>
      <c r="C182" s="128">
        <v>1050</v>
      </c>
      <c r="D182" s="124">
        <f>C182*F182</f>
        <v>0</v>
      </c>
      <c r="E182" s="45" t="s">
        <v>49</v>
      </c>
      <c r="F182" s="184"/>
      <c r="G182" s="170">
        <v>4100</v>
      </c>
      <c r="H182" s="62">
        <f t="shared" si="62"/>
        <v>0</v>
      </c>
      <c r="I182" s="57" t="e">
        <f>F182*#REF!</f>
        <v>#REF!</v>
      </c>
      <c r="J182" s="118">
        <v>7585</v>
      </c>
      <c r="K182" s="17">
        <f>J182*F182</f>
        <v>0</v>
      </c>
      <c r="L182"/>
    </row>
    <row r="183" spans="1:17" s="17" customFormat="1" ht="13.5" customHeight="1">
      <c r="A183" s="42" t="s">
        <v>66</v>
      </c>
      <c r="B183" s="45"/>
      <c r="C183" s="128">
        <v>1050</v>
      </c>
      <c r="D183" s="124">
        <f t="shared" ref="D183:D186" si="64">C183*F183</f>
        <v>0</v>
      </c>
      <c r="E183" s="45" t="s">
        <v>49</v>
      </c>
      <c r="F183" s="184"/>
      <c r="G183" s="170">
        <v>4100</v>
      </c>
      <c r="H183" s="62">
        <f t="shared" si="62"/>
        <v>0</v>
      </c>
      <c r="I183" s="57" t="e">
        <f>F183*#REF!</f>
        <v>#REF!</v>
      </c>
      <c r="J183" s="118">
        <v>7585</v>
      </c>
      <c r="K183" s="17">
        <f>J183*F183</f>
        <v>0</v>
      </c>
      <c r="L183"/>
    </row>
    <row r="184" spans="1:17" s="17" customFormat="1" ht="13.5" customHeight="1">
      <c r="A184" s="42" t="s">
        <v>69</v>
      </c>
      <c r="B184" s="45"/>
      <c r="C184" s="128">
        <v>1050</v>
      </c>
      <c r="D184" s="124">
        <f t="shared" si="64"/>
        <v>0</v>
      </c>
      <c r="E184" s="45" t="s">
        <v>49</v>
      </c>
      <c r="F184" s="184"/>
      <c r="G184" s="170">
        <v>4100</v>
      </c>
      <c r="H184" s="62">
        <f t="shared" si="62"/>
        <v>0</v>
      </c>
      <c r="I184" s="57" t="e">
        <f>F184*#REF!</f>
        <v>#REF!</v>
      </c>
      <c r="J184" s="118">
        <v>7585</v>
      </c>
      <c r="K184" s="17">
        <f>J184*F184</f>
        <v>0</v>
      </c>
      <c r="L184"/>
    </row>
    <row r="185" spans="1:17" s="17" customFormat="1" ht="13.5" customHeight="1">
      <c r="A185" s="74" t="s">
        <v>67</v>
      </c>
      <c r="B185" s="88"/>
      <c r="C185" s="128">
        <v>1050</v>
      </c>
      <c r="D185" s="124">
        <f t="shared" si="64"/>
        <v>0</v>
      </c>
      <c r="E185" s="45" t="s">
        <v>49</v>
      </c>
      <c r="F185" s="184"/>
      <c r="G185" s="170">
        <v>4100</v>
      </c>
      <c r="H185" s="62">
        <f t="shared" si="62"/>
        <v>0</v>
      </c>
      <c r="I185" s="57" t="e">
        <f>F185*#REF!</f>
        <v>#REF!</v>
      </c>
      <c r="J185" s="118">
        <v>7585</v>
      </c>
      <c r="K185" s="17">
        <f>J185*F185</f>
        <v>0</v>
      </c>
      <c r="L185"/>
    </row>
    <row r="186" spans="1:17" s="17" customFormat="1" ht="13.5" customHeight="1">
      <c r="A186" s="42" t="s">
        <v>70</v>
      </c>
      <c r="B186" s="45"/>
      <c r="C186" s="128">
        <v>1050</v>
      </c>
      <c r="D186" s="124">
        <f t="shared" si="64"/>
        <v>0</v>
      </c>
      <c r="E186" s="45" t="s">
        <v>49</v>
      </c>
      <c r="F186" s="184"/>
      <c r="G186" s="170">
        <v>4100</v>
      </c>
      <c r="H186" s="62">
        <f t="shared" si="62"/>
        <v>0</v>
      </c>
      <c r="I186" s="57" t="e">
        <f>F186*#REF!</f>
        <v>#REF!</v>
      </c>
      <c r="J186" s="118">
        <v>7585</v>
      </c>
      <c r="K186" s="17">
        <f>J186*F186</f>
        <v>0</v>
      </c>
      <c r="L186"/>
    </row>
    <row r="187" spans="1:17" s="17" customFormat="1" ht="13.5" customHeight="1">
      <c r="A187" s="34" t="s">
        <v>3</v>
      </c>
      <c r="B187" s="129"/>
      <c r="C187" s="128"/>
      <c r="D187" s="124">
        <f>SUM(D176:D180)+SUM(D182:D186)</f>
        <v>0</v>
      </c>
      <c r="E187" s="124"/>
      <c r="F187" s="138">
        <f t="shared" ref="F187" si="65">SUM(F176:F180)+SUM(F182:F186)</f>
        <v>0</v>
      </c>
      <c r="G187" s="138"/>
      <c r="H187" s="140">
        <f t="shared" ref="H187" si="66">SUM(H176:H180)+SUM(H182:H186)</f>
        <v>0</v>
      </c>
      <c r="I187" s="140" t="e">
        <f t="shared" ref="I187" si="67">SUM(I176:I180)+SUM(I182:I186)</f>
        <v>#REF!</v>
      </c>
      <c r="J187" s="118"/>
      <c r="L187"/>
    </row>
    <row r="188" spans="1:17" ht="4.5" customHeight="1">
      <c r="A188" s="217"/>
      <c r="B188" s="218"/>
      <c r="C188" s="218"/>
      <c r="D188" s="218"/>
      <c r="E188" s="218"/>
      <c r="F188" s="218"/>
      <c r="G188" s="218"/>
      <c r="H188" s="218"/>
      <c r="I188" s="218"/>
      <c r="J188" s="219"/>
    </row>
    <row r="189" spans="1:17" s="15" customFormat="1" ht="45" customHeight="1">
      <c r="A189" s="208" t="s">
        <v>607</v>
      </c>
      <c r="B189" s="208"/>
      <c r="C189" s="208"/>
      <c r="D189" s="208"/>
      <c r="E189" s="208"/>
      <c r="F189" s="228"/>
      <c r="G189" s="295"/>
      <c r="H189" s="295"/>
      <c r="I189" s="295"/>
      <c r="J189" s="296"/>
      <c r="M189" s="206" t="s">
        <v>355</v>
      </c>
      <c r="N189" s="206"/>
      <c r="O189" s="206"/>
      <c r="P189" s="206"/>
      <c r="Q189" s="206"/>
    </row>
    <row r="190" spans="1:17" s="17" customFormat="1" ht="28.5" customHeight="1">
      <c r="A190" s="211" t="s">
        <v>604</v>
      </c>
      <c r="B190" s="212"/>
      <c r="C190" s="212"/>
      <c r="D190" s="212"/>
      <c r="E190" s="212"/>
      <c r="F190" s="213"/>
      <c r="G190" s="226"/>
      <c r="H190" s="226"/>
      <c r="I190" s="226"/>
      <c r="J190" s="227"/>
    </row>
    <row r="191" spans="1:17" s="17" customFormat="1" ht="13.5" customHeight="1">
      <c r="A191" s="42" t="s">
        <v>65</v>
      </c>
      <c r="B191" s="45" t="s">
        <v>424</v>
      </c>
      <c r="C191" s="130">
        <v>15</v>
      </c>
      <c r="D191" s="46">
        <f>C191*F191</f>
        <v>0</v>
      </c>
      <c r="E191" s="45" t="s">
        <v>49</v>
      </c>
      <c r="F191" s="48"/>
      <c r="G191" s="169">
        <v>43.35</v>
      </c>
      <c r="H191" s="62">
        <f t="shared" ref="H191" si="68">G191*F191</f>
        <v>0</v>
      </c>
      <c r="I191" s="57" t="e">
        <f>#REF!*F191</f>
        <v>#REF!</v>
      </c>
      <c r="J191" s="118">
        <v>80</v>
      </c>
      <c r="K191" s="17">
        <f>J191*F191</f>
        <v>0</v>
      </c>
      <c r="L191" s="16"/>
    </row>
    <row r="192" spans="1:17" s="17" customFormat="1" ht="13.5" customHeight="1">
      <c r="A192" s="42" t="s">
        <v>66</v>
      </c>
      <c r="B192" s="45" t="s">
        <v>425</v>
      </c>
      <c r="C192" s="130">
        <v>15</v>
      </c>
      <c r="D192" s="46">
        <f t="shared" ref="D192:D195" si="69">C192*F192</f>
        <v>0</v>
      </c>
      <c r="E192" s="45" t="s">
        <v>49</v>
      </c>
      <c r="F192" s="48"/>
      <c r="G192" s="169">
        <v>43.35</v>
      </c>
      <c r="H192" s="57">
        <f t="shared" ref="H192:H195" si="70">G192*F192</f>
        <v>0</v>
      </c>
      <c r="I192" s="57" t="e">
        <f>#REF!*F192</f>
        <v>#REF!</v>
      </c>
      <c r="J192" s="118">
        <v>80</v>
      </c>
      <c r="K192" s="17">
        <f>J192*F192</f>
        <v>0</v>
      </c>
    </row>
    <row r="193" spans="1:17" s="17" customFormat="1" ht="13.5" customHeight="1">
      <c r="A193" s="42" t="s">
        <v>69</v>
      </c>
      <c r="B193" s="45" t="s">
        <v>426</v>
      </c>
      <c r="C193" s="130">
        <v>15</v>
      </c>
      <c r="D193" s="46">
        <f t="shared" si="69"/>
        <v>0</v>
      </c>
      <c r="E193" s="45" t="s">
        <v>49</v>
      </c>
      <c r="F193" s="48"/>
      <c r="G193" s="169">
        <v>43.35</v>
      </c>
      <c r="H193" s="57">
        <f t="shared" si="70"/>
        <v>0</v>
      </c>
      <c r="I193" s="57" t="e">
        <f>#REF!*F193</f>
        <v>#REF!</v>
      </c>
      <c r="J193" s="118">
        <v>80</v>
      </c>
      <c r="K193" s="17">
        <f>J193*F193</f>
        <v>0</v>
      </c>
    </row>
    <row r="194" spans="1:17" s="17" customFormat="1" ht="28.5" customHeight="1">
      <c r="A194" s="74" t="s">
        <v>67</v>
      </c>
      <c r="B194" s="88" t="s">
        <v>427</v>
      </c>
      <c r="C194" s="141">
        <v>15</v>
      </c>
      <c r="D194" s="48">
        <f t="shared" si="69"/>
        <v>0</v>
      </c>
      <c r="E194" s="88" t="s">
        <v>49</v>
      </c>
      <c r="F194" s="48"/>
      <c r="G194" s="169">
        <v>43.35</v>
      </c>
      <c r="H194" s="57">
        <f t="shared" si="70"/>
        <v>0</v>
      </c>
      <c r="I194" s="57" t="e">
        <f>#REF!*F194</f>
        <v>#REF!</v>
      </c>
      <c r="J194" s="118">
        <v>80</v>
      </c>
      <c r="K194" s="17">
        <f>J194*F194</f>
        <v>0</v>
      </c>
    </row>
    <row r="195" spans="1:17" s="17" customFormat="1" ht="13.5" customHeight="1">
      <c r="A195" s="42" t="s">
        <v>70</v>
      </c>
      <c r="B195" s="45" t="s">
        <v>428</v>
      </c>
      <c r="C195" s="130">
        <v>15</v>
      </c>
      <c r="D195" s="46">
        <f t="shared" si="69"/>
        <v>0</v>
      </c>
      <c r="E195" s="45" t="s">
        <v>49</v>
      </c>
      <c r="F195" s="48"/>
      <c r="G195" s="169">
        <v>43.35</v>
      </c>
      <c r="H195" s="57">
        <f t="shared" si="70"/>
        <v>0</v>
      </c>
      <c r="I195" s="57" t="e">
        <f>#REF!*F195</f>
        <v>#REF!</v>
      </c>
      <c r="J195" s="118">
        <v>80</v>
      </c>
      <c r="K195" s="17">
        <f>J195*F195</f>
        <v>0</v>
      </c>
    </row>
    <row r="196" spans="1:17" s="17" customFormat="1" ht="28.5" customHeight="1">
      <c r="A196" s="214" t="s">
        <v>646</v>
      </c>
      <c r="B196" s="215"/>
      <c r="C196" s="215"/>
      <c r="D196" s="215"/>
      <c r="E196" s="215"/>
      <c r="F196" s="216"/>
      <c r="G196" s="226"/>
      <c r="H196" s="226"/>
      <c r="I196" s="226"/>
      <c r="J196" s="227"/>
    </row>
    <row r="197" spans="1:17" s="17" customFormat="1" ht="13.5" customHeight="1">
      <c r="A197" s="42" t="s">
        <v>65</v>
      </c>
      <c r="B197" s="45" t="s">
        <v>429</v>
      </c>
      <c r="C197" s="130">
        <v>15</v>
      </c>
      <c r="D197" s="46">
        <f>C197*F197</f>
        <v>0</v>
      </c>
      <c r="E197" s="45" t="s">
        <v>49</v>
      </c>
      <c r="F197" s="48"/>
      <c r="G197" s="169">
        <v>43.35</v>
      </c>
      <c r="H197" s="62">
        <f t="shared" ref="H197:H201" si="71">G197*F197</f>
        <v>0</v>
      </c>
      <c r="I197" s="57" t="e">
        <f>#REF!*F197</f>
        <v>#REF!</v>
      </c>
      <c r="J197" s="118">
        <v>80</v>
      </c>
      <c r="K197" s="17">
        <f>J197*F197</f>
        <v>0</v>
      </c>
    </row>
    <row r="198" spans="1:17" s="17" customFormat="1" ht="13.5" customHeight="1">
      <c r="A198" s="42" t="s">
        <v>66</v>
      </c>
      <c r="B198" s="45" t="s">
        <v>430</v>
      </c>
      <c r="C198" s="130">
        <v>15</v>
      </c>
      <c r="D198" s="46">
        <f t="shared" ref="D198:D201" si="72">C198*F198</f>
        <v>0</v>
      </c>
      <c r="E198" s="45" t="s">
        <v>49</v>
      </c>
      <c r="F198" s="48"/>
      <c r="G198" s="169">
        <v>43.35</v>
      </c>
      <c r="H198" s="57">
        <f t="shared" si="71"/>
        <v>0</v>
      </c>
      <c r="I198" s="57" t="e">
        <f>#REF!*F198</f>
        <v>#REF!</v>
      </c>
      <c r="J198" s="118">
        <v>80</v>
      </c>
      <c r="K198" s="17">
        <f>J198*F198</f>
        <v>0</v>
      </c>
    </row>
    <row r="199" spans="1:17" s="17" customFormat="1" ht="13.5" customHeight="1">
      <c r="A199" s="42" t="s">
        <v>69</v>
      </c>
      <c r="B199" s="45" t="s">
        <v>431</v>
      </c>
      <c r="C199" s="130">
        <v>15</v>
      </c>
      <c r="D199" s="46">
        <f t="shared" si="72"/>
        <v>0</v>
      </c>
      <c r="E199" s="45" t="s">
        <v>49</v>
      </c>
      <c r="F199" s="48"/>
      <c r="G199" s="169">
        <v>43.35</v>
      </c>
      <c r="H199" s="57">
        <f t="shared" si="71"/>
        <v>0</v>
      </c>
      <c r="I199" s="57" t="e">
        <f>#REF!*F199</f>
        <v>#REF!</v>
      </c>
      <c r="J199" s="118">
        <v>80</v>
      </c>
      <c r="K199" s="17">
        <f>J199*F199</f>
        <v>0</v>
      </c>
    </row>
    <row r="200" spans="1:17" s="17" customFormat="1" ht="28.5" customHeight="1">
      <c r="A200" s="74" t="s">
        <v>67</v>
      </c>
      <c r="B200" s="88" t="s">
        <v>432</v>
      </c>
      <c r="C200" s="141">
        <v>15</v>
      </c>
      <c r="D200" s="48">
        <f t="shared" si="72"/>
        <v>0</v>
      </c>
      <c r="E200" s="88" t="s">
        <v>49</v>
      </c>
      <c r="F200" s="48"/>
      <c r="G200" s="169">
        <v>43.35</v>
      </c>
      <c r="H200" s="57">
        <f t="shared" si="71"/>
        <v>0</v>
      </c>
      <c r="I200" s="57" t="e">
        <f>#REF!*F200</f>
        <v>#REF!</v>
      </c>
      <c r="J200" s="118">
        <v>80</v>
      </c>
      <c r="K200" s="17">
        <f>J200*F200</f>
        <v>0</v>
      </c>
    </row>
    <row r="201" spans="1:17" s="17" customFormat="1" ht="13.5" customHeight="1">
      <c r="A201" s="42" t="s">
        <v>70</v>
      </c>
      <c r="B201" s="45" t="s">
        <v>433</v>
      </c>
      <c r="C201" s="130">
        <v>15</v>
      </c>
      <c r="D201" s="46">
        <f t="shared" si="72"/>
        <v>0</v>
      </c>
      <c r="E201" s="45" t="s">
        <v>49</v>
      </c>
      <c r="F201" s="48"/>
      <c r="G201" s="169">
        <v>43.35</v>
      </c>
      <c r="H201" s="57">
        <f t="shared" si="71"/>
        <v>0</v>
      </c>
      <c r="I201" s="57" t="e">
        <f>#REF!*F201</f>
        <v>#REF!</v>
      </c>
      <c r="J201" s="118">
        <v>80</v>
      </c>
      <c r="K201" s="17">
        <f>J201*F201</f>
        <v>0</v>
      </c>
    </row>
    <row r="202" spans="1:17" s="20" customFormat="1" ht="14.1" customHeight="1">
      <c r="A202" s="34" t="s">
        <v>3</v>
      </c>
      <c r="B202" s="27"/>
      <c r="C202" s="129"/>
      <c r="D202" s="27">
        <f t="shared" ref="D202" si="73">SUM(D191:D195)+SUM(D197:D201)</f>
        <v>0</v>
      </c>
      <c r="E202" s="28"/>
      <c r="F202" s="87">
        <f>SUM(F191:F195)+SUM(F197:F201)</f>
        <v>0</v>
      </c>
      <c r="G202" s="70"/>
      <c r="H202" s="71">
        <f t="shared" ref="H202" si="74">SUM(H191:H195)+SUM(H197:H201)</f>
        <v>0</v>
      </c>
      <c r="I202" s="71" t="e">
        <f>SUM(I191:I195)+SUM(I197:I201)</f>
        <v>#REF!</v>
      </c>
      <c r="J202" s="72"/>
    </row>
    <row r="203" spans="1:17" ht="4.5" customHeight="1">
      <c r="A203" s="217"/>
      <c r="B203" s="218"/>
      <c r="C203" s="218"/>
      <c r="D203" s="218"/>
      <c r="E203" s="218"/>
      <c r="F203" s="218"/>
      <c r="G203" s="218"/>
      <c r="H203" s="218"/>
      <c r="I203" s="218"/>
      <c r="J203" s="219"/>
    </row>
    <row r="204" spans="1:17" s="15" customFormat="1" ht="45" customHeight="1">
      <c r="A204" s="222" t="s">
        <v>608</v>
      </c>
      <c r="B204" s="208"/>
      <c r="C204" s="208"/>
      <c r="D204" s="208"/>
      <c r="E204" s="208"/>
      <c r="F204" s="228"/>
      <c r="G204" s="231" t="s">
        <v>654</v>
      </c>
      <c r="H204" s="220"/>
      <c r="I204" s="220"/>
      <c r="J204" s="221"/>
      <c r="M204" s="207" t="s">
        <v>355</v>
      </c>
      <c r="N204" s="207"/>
      <c r="O204" s="207"/>
      <c r="P204" s="207"/>
      <c r="Q204" s="207"/>
    </row>
    <row r="205" spans="1:17" s="17" customFormat="1" ht="13.5" customHeight="1">
      <c r="A205" s="43" t="s">
        <v>159</v>
      </c>
      <c r="B205" s="137" t="s">
        <v>434</v>
      </c>
      <c r="C205" s="128">
        <v>130</v>
      </c>
      <c r="D205" s="124">
        <f>C205*F205</f>
        <v>0</v>
      </c>
      <c r="E205" s="124" t="s">
        <v>4</v>
      </c>
      <c r="F205" s="124"/>
      <c r="G205" s="169">
        <v>198</v>
      </c>
      <c r="H205" s="52">
        <f t="shared" ref="H205" si="75">G205*F205</f>
        <v>0</v>
      </c>
      <c r="I205" s="18" t="e">
        <f>F205*#REF!</f>
        <v>#REF!</v>
      </c>
      <c r="J205" s="125">
        <v>305</v>
      </c>
      <c r="K205" s="17">
        <f>J205*F205</f>
        <v>0</v>
      </c>
    </row>
    <row r="206" spans="1:17" s="20" customFormat="1" ht="14.1" customHeight="1">
      <c r="A206" s="34" t="s">
        <v>3</v>
      </c>
      <c r="B206" s="27"/>
      <c r="C206" s="129"/>
      <c r="D206" s="30">
        <f t="shared" ref="D206" si="76">SUM(D205:D205)</f>
        <v>0</v>
      </c>
      <c r="E206" s="31"/>
      <c r="F206" s="31">
        <f>SUM(F205:F205)</f>
        <v>0</v>
      </c>
      <c r="G206" s="29"/>
      <c r="H206" s="25">
        <f>SUM(H205:H205)</f>
        <v>0</v>
      </c>
      <c r="I206" s="25" t="e">
        <f>SUM(I205:I205)</f>
        <v>#REF!</v>
      </c>
      <c r="J206" s="21"/>
    </row>
    <row r="207" spans="1:17" ht="4.5" customHeight="1">
      <c r="A207" s="217"/>
      <c r="B207" s="218"/>
      <c r="C207" s="218"/>
      <c r="D207" s="218"/>
      <c r="E207" s="218"/>
      <c r="F207" s="218"/>
      <c r="G207" s="218"/>
      <c r="H207" s="218"/>
      <c r="I207" s="218"/>
      <c r="J207" s="219"/>
    </row>
    <row r="208" spans="1:17" s="15" customFormat="1" ht="30" customHeight="1">
      <c r="A208" s="247" t="s">
        <v>609</v>
      </c>
      <c r="B208" s="247"/>
      <c r="C208" s="247"/>
      <c r="D208" s="247"/>
      <c r="E208" s="247"/>
      <c r="F208" s="247"/>
      <c r="G208" s="315" t="s">
        <v>655</v>
      </c>
      <c r="H208" s="316"/>
      <c r="I208" s="316"/>
      <c r="J208" s="317"/>
      <c r="M208" s="206" t="s">
        <v>355</v>
      </c>
      <c r="N208" s="206"/>
      <c r="O208" s="206"/>
      <c r="P208" s="206"/>
      <c r="Q208" s="206"/>
    </row>
    <row r="209" spans="1:17" s="17" customFormat="1" ht="13.5" customHeight="1">
      <c r="A209" s="44" t="s">
        <v>36</v>
      </c>
      <c r="B209" s="137" t="s">
        <v>435</v>
      </c>
      <c r="C209" s="128">
        <v>152</v>
      </c>
      <c r="D209" s="124">
        <f>C209*F209</f>
        <v>0</v>
      </c>
      <c r="E209" s="124" t="s">
        <v>4</v>
      </c>
      <c r="F209" s="117"/>
      <c r="G209" s="169">
        <v>120</v>
      </c>
      <c r="H209" s="62">
        <f>G209*F209</f>
        <v>0</v>
      </c>
      <c r="I209" s="62" t="e">
        <f>F209*#REF!</f>
        <v>#REF!</v>
      </c>
      <c r="J209" s="118">
        <v>185</v>
      </c>
      <c r="K209" s="17">
        <f>J209*F209</f>
        <v>0</v>
      </c>
    </row>
    <row r="210" spans="1:17" s="17" customFormat="1" ht="13.5" customHeight="1">
      <c r="A210" s="44" t="s">
        <v>24</v>
      </c>
      <c r="B210" s="137" t="s">
        <v>436</v>
      </c>
      <c r="C210" s="128">
        <v>152</v>
      </c>
      <c r="D210" s="124">
        <f>C210*F210</f>
        <v>0</v>
      </c>
      <c r="E210" s="124" t="s">
        <v>4</v>
      </c>
      <c r="F210" s="117"/>
      <c r="G210" s="169">
        <v>120</v>
      </c>
      <c r="H210" s="62">
        <f>G210*F210</f>
        <v>0</v>
      </c>
      <c r="I210" s="62" t="e">
        <f>F210*#REF!</f>
        <v>#REF!</v>
      </c>
      <c r="J210" s="118">
        <v>185</v>
      </c>
      <c r="K210" s="17">
        <f>J210*F210</f>
        <v>0</v>
      </c>
    </row>
    <row r="211" spans="1:17" s="20" customFormat="1" ht="13.5" customHeight="1">
      <c r="A211" s="34" t="s">
        <v>3</v>
      </c>
      <c r="B211" s="27"/>
      <c r="C211" s="129"/>
      <c r="D211" s="30">
        <f t="shared" ref="D211" si="77">SUM(D209:D210)</f>
        <v>0</v>
      </c>
      <c r="E211" s="31"/>
      <c r="F211" s="69">
        <f>SUM(F209:F210)</f>
        <v>0</v>
      </c>
      <c r="G211" s="70"/>
      <c r="H211" s="71">
        <f t="shared" ref="H211" si="78">SUM(H209:H210)</f>
        <v>0</v>
      </c>
      <c r="I211" s="71" t="e">
        <f t="shared" ref="I211" si="79">SUM(I209:I210)</f>
        <v>#REF!</v>
      </c>
      <c r="J211" s="72"/>
    </row>
    <row r="212" spans="1:17" ht="4.5" customHeight="1">
      <c r="A212" s="217"/>
      <c r="B212" s="218"/>
      <c r="C212" s="218"/>
      <c r="D212" s="218"/>
      <c r="E212" s="218"/>
      <c r="F212" s="218"/>
      <c r="G212" s="218"/>
      <c r="H212" s="218"/>
      <c r="I212" s="218"/>
      <c r="J212" s="219"/>
    </row>
    <row r="213" spans="1:17" s="15" customFormat="1" ht="45" customHeight="1">
      <c r="A213" s="208" t="s">
        <v>610</v>
      </c>
      <c r="B213" s="208"/>
      <c r="C213" s="208"/>
      <c r="D213" s="208"/>
      <c r="E213" s="208"/>
      <c r="F213" s="228"/>
      <c r="G213" s="318" t="s">
        <v>656</v>
      </c>
      <c r="H213" s="319"/>
      <c r="I213" s="319"/>
      <c r="J213" s="320"/>
      <c r="M213" s="206" t="s">
        <v>355</v>
      </c>
      <c r="N213" s="206"/>
      <c r="O213" s="206"/>
      <c r="P213" s="206"/>
      <c r="Q213" s="206"/>
    </row>
    <row r="214" spans="1:17" s="17" customFormat="1" ht="13.5" customHeight="1">
      <c r="A214" s="35" t="s">
        <v>50</v>
      </c>
      <c r="B214" s="127" t="s">
        <v>437</v>
      </c>
      <c r="C214" s="127">
        <v>412</v>
      </c>
      <c r="D214" s="124">
        <f>C214*F214</f>
        <v>0</v>
      </c>
      <c r="E214" s="124" t="s">
        <v>4</v>
      </c>
      <c r="F214" s="64"/>
      <c r="G214" s="169">
        <v>168</v>
      </c>
      <c r="H214" s="62">
        <f>G214*F214</f>
        <v>0</v>
      </c>
      <c r="I214" s="62" t="e">
        <f>#REF!*F214</f>
        <v>#REF!</v>
      </c>
      <c r="J214" s="118">
        <v>259</v>
      </c>
      <c r="K214" s="17">
        <f>J214*F214</f>
        <v>0</v>
      </c>
    </row>
    <row r="215" spans="1:17" s="17" customFormat="1" ht="12.75" hidden="1" customHeight="1">
      <c r="A215" s="35" t="s">
        <v>51</v>
      </c>
      <c r="B215" s="127"/>
      <c r="C215" s="127">
        <v>410</v>
      </c>
      <c r="D215" s="124">
        <f>C215*F215</f>
        <v>0</v>
      </c>
      <c r="E215" s="124" t="s">
        <v>4</v>
      </c>
      <c r="F215" s="64"/>
      <c r="G215" s="170">
        <v>168</v>
      </c>
      <c r="H215" s="62"/>
      <c r="I215" s="62"/>
      <c r="J215" s="188">
        <v>259</v>
      </c>
      <c r="K215" s="17">
        <f>J215*F215</f>
        <v>0</v>
      </c>
    </row>
    <row r="216" spans="1:17" s="20" customFormat="1" ht="14.1" customHeight="1">
      <c r="A216" s="34" t="s">
        <v>3</v>
      </c>
      <c r="B216" s="27"/>
      <c r="C216" s="129"/>
      <c r="D216" s="30">
        <f t="shared" ref="D216" si="80">SUM(D214:D215)</f>
        <v>0</v>
      </c>
      <c r="E216" s="31"/>
      <c r="F216" s="69">
        <f>SUM(F214:F215)</f>
        <v>0</v>
      </c>
      <c r="G216" s="70"/>
      <c r="H216" s="71">
        <f t="shared" ref="H216" si="81">SUM(H214:H215)</f>
        <v>0</v>
      </c>
      <c r="I216" s="71" t="e">
        <f t="shared" ref="I216" si="82">SUM(I214:I215)</f>
        <v>#REF!</v>
      </c>
      <c r="J216" s="72"/>
    </row>
    <row r="217" spans="1:17" ht="4.5" customHeight="1">
      <c r="A217" s="217"/>
      <c r="B217" s="218"/>
      <c r="C217" s="218"/>
      <c r="D217" s="218"/>
      <c r="E217" s="218"/>
      <c r="F217" s="218"/>
      <c r="G217" s="218"/>
      <c r="H217" s="218"/>
      <c r="I217" s="218"/>
      <c r="J217" s="219"/>
    </row>
    <row r="218" spans="1:17" s="15" customFormat="1" ht="45" customHeight="1">
      <c r="A218" s="208" t="s">
        <v>612</v>
      </c>
      <c r="B218" s="208"/>
      <c r="C218" s="208"/>
      <c r="D218" s="208"/>
      <c r="E218" s="208"/>
      <c r="F218" s="228"/>
      <c r="G218" s="315" t="s">
        <v>657</v>
      </c>
      <c r="H218" s="316"/>
      <c r="I218" s="316"/>
      <c r="J218" s="317"/>
      <c r="M218" s="206" t="s">
        <v>355</v>
      </c>
      <c r="N218" s="206"/>
      <c r="O218" s="206"/>
      <c r="P218" s="206"/>
      <c r="Q218" s="206"/>
    </row>
    <row r="219" spans="1:17" s="17" customFormat="1" ht="13.5" customHeight="1">
      <c r="A219" s="35" t="s">
        <v>37</v>
      </c>
      <c r="B219" s="127"/>
      <c r="C219" s="127">
        <v>230</v>
      </c>
      <c r="D219" s="124">
        <f>C219*F219</f>
        <v>0</v>
      </c>
      <c r="E219" s="124" t="s">
        <v>4</v>
      </c>
      <c r="F219" s="49"/>
      <c r="G219" s="201">
        <v>90</v>
      </c>
      <c r="H219" s="62">
        <f>G219*F219</f>
        <v>0</v>
      </c>
      <c r="I219" s="62" t="e">
        <f>F219*#REF!</f>
        <v>#REF!</v>
      </c>
      <c r="J219" s="118">
        <v>130</v>
      </c>
      <c r="K219" s="17">
        <f>J219*F219</f>
        <v>0</v>
      </c>
    </row>
    <row r="220" spans="1:17" s="17" customFormat="1" ht="13.5" customHeight="1">
      <c r="A220" s="35" t="s">
        <v>38</v>
      </c>
      <c r="B220" s="127"/>
      <c r="C220" s="127">
        <v>230</v>
      </c>
      <c r="D220" s="124">
        <f t="shared" ref="D220:D225" si="83">C220*F220</f>
        <v>0</v>
      </c>
      <c r="E220" s="124" t="s">
        <v>4</v>
      </c>
      <c r="F220" s="49"/>
      <c r="G220" s="201">
        <v>84</v>
      </c>
      <c r="H220" s="62">
        <f t="shared" ref="H220:H225" si="84">G220*F220</f>
        <v>0</v>
      </c>
      <c r="I220" s="62" t="e">
        <f>F220*#REF!</f>
        <v>#REF!</v>
      </c>
      <c r="J220" s="118">
        <v>130</v>
      </c>
      <c r="K220" s="17">
        <f>J220*F220</f>
        <v>0</v>
      </c>
    </row>
    <row r="221" spans="1:17" s="17" customFormat="1" ht="13.5" customHeight="1">
      <c r="A221" s="35" t="s">
        <v>39</v>
      </c>
      <c r="B221" s="127"/>
      <c r="C221" s="127">
        <v>230</v>
      </c>
      <c r="D221" s="124">
        <f t="shared" si="83"/>
        <v>0</v>
      </c>
      <c r="E221" s="124" t="s">
        <v>4</v>
      </c>
      <c r="F221" s="49"/>
      <c r="G221" s="201">
        <v>84</v>
      </c>
      <c r="H221" s="62">
        <f t="shared" si="84"/>
        <v>0</v>
      </c>
      <c r="I221" s="62" t="e">
        <f>F221*#REF!</f>
        <v>#REF!</v>
      </c>
      <c r="J221" s="118">
        <v>130</v>
      </c>
      <c r="K221" s="17">
        <f>J221*F221</f>
        <v>0</v>
      </c>
    </row>
    <row r="222" spans="1:17" s="17" customFormat="1" ht="13.5" customHeight="1">
      <c r="A222" s="35" t="s">
        <v>40</v>
      </c>
      <c r="B222" s="127"/>
      <c r="C222" s="127">
        <v>230</v>
      </c>
      <c r="D222" s="124">
        <f t="shared" si="83"/>
        <v>0</v>
      </c>
      <c r="E222" s="124" t="s">
        <v>4</v>
      </c>
      <c r="F222" s="49"/>
      <c r="G222" s="201">
        <v>84</v>
      </c>
      <c r="H222" s="62">
        <f t="shared" si="84"/>
        <v>0</v>
      </c>
      <c r="I222" s="62" t="e">
        <f>F222*#REF!</f>
        <v>#REF!</v>
      </c>
      <c r="J222" s="118">
        <v>130</v>
      </c>
      <c r="K222" s="17">
        <f>J222*F222</f>
        <v>0</v>
      </c>
    </row>
    <row r="223" spans="1:17" s="17" customFormat="1" ht="13.5" customHeight="1">
      <c r="A223" s="35" t="s">
        <v>41</v>
      </c>
      <c r="B223" s="127"/>
      <c r="C223" s="127">
        <v>230</v>
      </c>
      <c r="D223" s="124">
        <f t="shared" si="83"/>
        <v>0</v>
      </c>
      <c r="E223" s="124" t="s">
        <v>4</v>
      </c>
      <c r="F223" s="49"/>
      <c r="G223" s="201">
        <v>84</v>
      </c>
      <c r="H223" s="62">
        <f t="shared" si="84"/>
        <v>0</v>
      </c>
      <c r="I223" s="62" t="e">
        <f>F223*#REF!</f>
        <v>#REF!</v>
      </c>
      <c r="J223" s="118">
        <v>130</v>
      </c>
      <c r="K223" s="17">
        <f>J223*F223</f>
        <v>0</v>
      </c>
    </row>
    <row r="224" spans="1:17" s="17" customFormat="1" ht="12.75" hidden="1" customHeight="1">
      <c r="A224" s="35" t="s">
        <v>42</v>
      </c>
      <c r="B224" s="127"/>
      <c r="C224" s="127">
        <v>230</v>
      </c>
      <c r="D224" s="124">
        <f t="shared" si="83"/>
        <v>0</v>
      </c>
      <c r="E224" s="124" t="s">
        <v>4</v>
      </c>
      <c r="F224" s="49"/>
      <c r="G224" s="201"/>
      <c r="H224" s="62"/>
      <c r="I224" s="62"/>
      <c r="J224" s="118"/>
      <c r="K224" s="17">
        <f>J224*F224</f>
        <v>0</v>
      </c>
    </row>
    <row r="225" spans="1:17" s="17" customFormat="1" ht="13.5" customHeight="1">
      <c r="A225" s="35" t="s">
        <v>43</v>
      </c>
      <c r="B225" s="127"/>
      <c r="C225" s="127">
        <v>230</v>
      </c>
      <c r="D225" s="124">
        <f t="shared" si="83"/>
        <v>0</v>
      </c>
      <c r="E225" s="124" t="s">
        <v>4</v>
      </c>
      <c r="F225" s="124"/>
      <c r="G225" s="201">
        <v>84</v>
      </c>
      <c r="H225" s="62">
        <f t="shared" si="84"/>
        <v>0</v>
      </c>
      <c r="I225" s="62" t="e">
        <f>F225*#REF!</f>
        <v>#REF!</v>
      </c>
      <c r="J225" s="118">
        <v>130</v>
      </c>
      <c r="K225" s="17">
        <f>J225*F225</f>
        <v>0</v>
      </c>
    </row>
    <row r="226" spans="1:17" s="20" customFormat="1" ht="14.1" customHeight="1">
      <c r="A226" s="34" t="s">
        <v>3</v>
      </c>
      <c r="B226" s="129"/>
      <c r="C226" s="129"/>
      <c r="D226" s="30">
        <f t="shared" ref="D226" si="85">SUM(D219:D225)</f>
        <v>0</v>
      </c>
      <c r="E226" s="31"/>
      <c r="F226" s="31">
        <f>SUM(F219:F225)</f>
        <v>0</v>
      </c>
      <c r="G226" s="29"/>
      <c r="H226" s="25">
        <f t="shared" ref="H226" si="86">SUM(H219:H225)</f>
        <v>0</v>
      </c>
      <c r="I226" s="25" t="e">
        <f t="shared" ref="I226" si="87">SUM(I219:I225)</f>
        <v>#REF!</v>
      </c>
      <c r="J226" s="21"/>
    </row>
    <row r="227" spans="1:17" ht="4.5" customHeight="1">
      <c r="A227" s="217"/>
      <c r="B227" s="218"/>
      <c r="C227" s="218"/>
      <c r="D227" s="218"/>
      <c r="E227" s="218"/>
      <c r="F227" s="218"/>
      <c r="G227" s="218"/>
      <c r="H227" s="218"/>
      <c r="I227" s="218"/>
      <c r="J227" s="219"/>
    </row>
    <row r="228" spans="1:17" s="15" customFormat="1" ht="45" customHeight="1">
      <c r="A228" s="208" t="s">
        <v>613</v>
      </c>
      <c r="B228" s="208"/>
      <c r="C228" s="208"/>
      <c r="D228" s="208"/>
      <c r="E228" s="208"/>
      <c r="F228" s="228"/>
      <c r="G228" s="295"/>
      <c r="H228" s="295"/>
      <c r="I228" s="295"/>
      <c r="J228" s="296"/>
      <c r="M228" s="206" t="s">
        <v>355</v>
      </c>
      <c r="N228" s="206"/>
      <c r="O228" s="206"/>
      <c r="P228" s="206"/>
      <c r="Q228" s="206"/>
    </row>
    <row r="229" spans="1:17" s="17" customFormat="1" ht="13.5" customHeight="1">
      <c r="A229" s="35" t="s">
        <v>37</v>
      </c>
      <c r="B229" s="127"/>
      <c r="C229" s="128">
        <v>983</v>
      </c>
      <c r="D229" s="124">
        <f>C229*F229</f>
        <v>0</v>
      </c>
      <c r="E229" s="124" t="s">
        <v>4</v>
      </c>
      <c r="F229" s="184"/>
      <c r="G229" s="170">
        <v>300</v>
      </c>
      <c r="H229" s="62">
        <f t="shared" ref="H229:H235" si="88">G229*F229</f>
        <v>0</v>
      </c>
      <c r="I229" s="62" t="e">
        <f>#REF!*F229</f>
        <v>#REF!</v>
      </c>
      <c r="J229" s="118">
        <v>555</v>
      </c>
      <c r="K229" s="17">
        <f>J229*F229</f>
        <v>0</v>
      </c>
      <c r="L229" s="16"/>
    </row>
    <row r="230" spans="1:17" s="17" customFormat="1" ht="13.5" customHeight="1">
      <c r="A230" s="35" t="s">
        <v>38</v>
      </c>
      <c r="B230" s="127"/>
      <c r="C230" s="128">
        <v>983</v>
      </c>
      <c r="D230" s="124">
        <f t="shared" ref="D230:D235" si="89">C230*F230</f>
        <v>0</v>
      </c>
      <c r="E230" s="124" t="s">
        <v>4</v>
      </c>
      <c r="F230" s="184"/>
      <c r="G230" s="170">
        <v>300</v>
      </c>
      <c r="H230" s="62">
        <f t="shared" si="88"/>
        <v>0</v>
      </c>
      <c r="I230" s="62" t="e">
        <f>#REF!*F230</f>
        <v>#REF!</v>
      </c>
      <c r="J230" s="118">
        <v>555</v>
      </c>
      <c r="K230" s="17">
        <f>J230*F230</f>
        <v>0</v>
      </c>
      <c r="L230" s="16"/>
    </row>
    <row r="231" spans="1:17" s="17" customFormat="1" ht="13.5" customHeight="1">
      <c r="A231" s="35" t="s">
        <v>39</v>
      </c>
      <c r="B231" s="127"/>
      <c r="C231" s="128">
        <v>983</v>
      </c>
      <c r="D231" s="124">
        <f t="shared" si="89"/>
        <v>0</v>
      </c>
      <c r="E231" s="124" t="s">
        <v>4</v>
      </c>
      <c r="F231" s="184"/>
      <c r="G231" s="170">
        <v>300</v>
      </c>
      <c r="H231" s="62">
        <f t="shared" si="88"/>
        <v>0</v>
      </c>
      <c r="I231" s="62" t="e">
        <f>#REF!*F231</f>
        <v>#REF!</v>
      </c>
      <c r="J231" s="118">
        <v>555</v>
      </c>
      <c r="K231" s="17">
        <f>J231*F231</f>
        <v>0</v>
      </c>
      <c r="L231" s="16"/>
    </row>
    <row r="232" spans="1:17" s="17" customFormat="1" ht="13.5" customHeight="1">
      <c r="A232" s="35" t="s">
        <v>40</v>
      </c>
      <c r="B232" s="127"/>
      <c r="C232" s="128">
        <v>983</v>
      </c>
      <c r="D232" s="124">
        <f t="shared" si="89"/>
        <v>0</v>
      </c>
      <c r="E232" s="124" t="s">
        <v>4</v>
      </c>
      <c r="F232" s="184"/>
      <c r="G232" s="170">
        <v>300</v>
      </c>
      <c r="H232" s="62">
        <f t="shared" si="88"/>
        <v>0</v>
      </c>
      <c r="I232" s="62" t="e">
        <f>#REF!*F232</f>
        <v>#REF!</v>
      </c>
      <c r="J232" s="118">
        <v>555</v>
      </c>
      <c r="K232" s="17">
        <f>J232*F232</f>
        <v>0</v>
      </c>
      <c r="L232" s="16"/>
    </row>
    <row r="233" spans="1:17" s="17" customFormat="1" ht="13.5" customHeight="1">
      <c r="A233" s="35" t="s">
        <v>41</v>
      </c>
      <c r="B233" s="127"/>
      <c r="C233" s="128">
        <v>983</v>
      </c>
      <c r="D233" s="124">
        <f t="shared" si="89"/>
        <v>0</v>
      </c>
      <c r="E233" s="124" t="s">
        <v>4</v>
      </c>
      <c r="F233" s="184"/>
      <c r="G233" s="170">
        <v>300</v>
      </c>
      <c r="H233" s="62">
        <f t="shared" si="88"/>
        <v>0</v>
      </c>
      <c r="I233" s="62" t="e">
        <f>#REF!*F233</f>
        <v>#REF!</v>
      </c>
      <c r="J233" s="118">
        <v>555</v>
      </c>
      <c r="K233" s="17">
        <f>J233*F233</f>
        <v>0</v>
      </c>
      <c r="L233" s="16"/>
    </row>
    <row r="234" spans="1:17" s="17" customFormat="1" ht="13.5" customHeight="1">
      <c r="A234" s="35" t="s">
        <v>42</v>
      </c>
      <c r="B234" s="127"/>
      <c r="C234" s="128">
        <v>983</v>
      </c>
      <c r="D234" s="124">
        <f t="shared" si="89"/>
        <v>0</v>
      </c>
      <c r="E234" s="124" t="s">
        <v>4</v>
      </c>
      <c r="F234" s="184"/>
      <c r="G234" s="170">
        <v>300</v>
      </c>
      <c r="H234" s="62">
        <f t="shared" si="88"/>
        <v>0</v>
      </c>
      <c r="I234" s="62" t="e">
        <f>#REF!*F234</f>
        <v>#REF!</v>
      </c>
      <c r="J234" s="118">
        <v>555</v>
      </c>
      <c r="K234" s="17">
        <f>J234*F234</f>
        <v>0</v>
      </c>
      <c r="L234" s="16"/>
    </row>
    <row r="235" spans="1:17" s="17" customFormat="1" ht="13.5" customHeight="1">
      <c r="A235" s="35" t="s">
        <v>43</v>
      </c>
      <c r="B235" s="127"/>
      <c r="C235" s="128">
        <v>983</v>
      </c>
      <c r="D235" s="124">
        <f t="shared" si="89"/>
        <v>0</v>
      </c>
      <c r="E235" s="124" t="s">
        <v>4</v>
      </c>
      <c r="F235" s="184"/>
      <c r="G235" s="170">
        <v>300</v>
      </c>
      <c r="H235" s="62">
        <f t="shared" si="88"/>
        <v>0</v>
      </c>
      <c r="I235" s="62" t="e">
        <f>#REF!*F235</f>
        <v>#REF!</v>
      </c>
      <c r="J235" s="118">
        <v>555</v>
      </c>
      <c r="K235" s="17">
        <f>J235*F235</f>
        <v>0</v>
      </c>
      <c r="L235" s="16"/>
    </row>
    <row r="236" spans="1:17" s="17" customFormat="1" ht="13.5" customHeight="1">
      <c r="A236" s="34" t="s">
        <v>3</v>
      </c>
      <c r="B236" s="129"/>
      <c r="C236" s="128"/>
      <c r="D236" s="124">
        <f>SUM(D229:D235)</f>
        <v>0</v>
      </c>
      <c r="E236" s="124"/>
      <c r="F236" s="138">
        <f t="shared" ref="F236" si="90">SUM(F229:F235)</f>
        <v>0</v>
      </c>
      <c r="G236" s="80"/>
      <c r="H236" s="99">
        <f>SUM(H229:H235)</f>
        <v>0</v>
      </c>
      <c r="I236" s="99" t="e">
        <f t="shared" ref="I236" si="91">SUM(I229:I235)</f>
        <v>#REF!</v>
      </c>
      <c r="J236" s="118"/>
      <c r="L236" s="16"/>
    </row>
    <row r="237" spans="1:17" ht="4.5" customHeight="1">
      <c r="A237" s="217"/>
      <c r="B237" s="218"/>
      <c r="C237" s="218"/>
      <c r="D237" s="218"/>
      <c r="E237" s="218"/>
      <c r="F237" s="218"/>
      <c r="G237" s="218"/>
      <c r="H237" s="218"/>
      <c r="I237" s="218"/>
      <c r="J237" s="219"/>
      <c r="K237" s="17"/>
    </row>
    <row r="238" spans="1:17" ht="45" customHeight="1">
      <c r="A238" s="208" t="s">
        <v>615</v>
      </c>
      <c r="B238" s="208"/>
      <c r="C238" s="208"/>
      <c r="D238" s="208"/>
      <c r="E238" s="208"/>
      <c r="F238" s="228"/>
      <c r="G238" s="322" t="s">
        <v>658</v>
      </c>
      <c r="H238" s="245"/>
      <c r="I238" s="245"/>
      <c r="J238" s="246"/>
      <c r="K238" s="17"/>
      <c r="M238" s="206" t="s">
        <v>355</v>
      </c>
      <c r="N238" s="206"/>
      <c r="O238" s="206"/>
      <c r="P238" s="206"/>
      <c r="Q238" s="206"/>
    </row>
    <row r="239" spans="1:17" ht="13.5" customHeight="1">
      <c r="A239" s="94" t="s">
        <v>165</v>
      </c>
      <c r="B239" s="27" t="s">
        <v>438</v>
      </c>
      <c r="C239" s="128">
        <v>25</v>
      </c>
      <c r="D239" s="124">
        <f>C239*F239</f>
        <v>0</v>
      </c>
      <c r="E239" s="124" t="s">
        <v>4</v>
      </c>
      <c r="F239" s="184"/>
      <c r="G239" s="169">
        <v>178.2</v>
      </c>
      <c r="H239" s="62">
        <f t="shared" ref="H239:H246" si="92">G239*F239</f>
        <v>0</v>
      </c>
      <c r="I239" s="62" t="e">
        <f>#REF!*F239</f>
        <v>#REF!</v>
      </c>
      <c r="J239" s="118">
        <v>230</v>
      </c>
      <c r="K239" s="17">
        <f>J239*F239</f>
        <v>0</v>
      </c>
    </row>
    <row r="240" spans="1:17" ht="13.5" customHeight="1">
      <c r="A240" s="94" t="s">
        <v>166</v>
      </c>
      <c r="B240" s="27" t="s">
        <v>439</v>
      </c>
      <c r="C240" s="202">
        <v>25</v>
      </c>
      <c r="D240" s="124">
        <f t="shared" ref="D240:D246" si="93">C240*F240</f>
        <v>0</v>
      </c>
      <c r="E240" s="124" t="s">
        <v>4</v>
      </c>
      <c r="F240" s="184"/>
      <c r="G240" s="169">
        <v>178.2</v>
      </c>
      <c r="H240" s="62">
        <f t="shared" si="92"/>
        <v>0</v>
      </c>
      <c r="I240" s="62" t="e">
        <f>#REF!*F240</f>
        <v>#REF!</v>
      </c>
      <c r="J240" s="187">
        <v>230</v>
      </c>
      <c r="K240" s="17">
        <f>J240*F240</f>
        <v>0</v>
      </c>
    </row>
    <row r="241" spans="1:19" ht="13.5" customHeight="1">
      <c r="A241" s="113" t="s">
        <v>171</v>
      </c>
      <c r="B241" s="27" t="s">
        <v>440</v>
      </c>
      <c r="C241" s="202">
        <v>25</v>
      </c>
      <c r="D241" s="124">
        <f t="shared" si="93"/>
        <v>0</v>
      </c>
      <c r="E241" s="124" t="s">
        <v>4</v>
      </c>
      <c r="F241" s="184"/>
      <c r="G241" s="169">
        <v>178.2</v>
      </c>
      <c r="H241" s="62">
        <f t="shared" si="92"/>
        <v>0</v>
      </c>
      <c r="I241" s="62" t="e">
        <f>#REF!*F241</f>
        <v>#REF!</v>
      </c>
      <c r="J241" s="187">
        <v>230</v>
      </c>
      <c r="K241" s="17">
        <f>J241*F241</f>
        <v>0</v>
      </c>
    </row>
    <row r="242" spans="1:19" ht="13.5" customHeight="1">
      <c r="A242" s="94" t="s">
        <v>167</v>
      </c>
      <c r="B242" s="27" t="s">
        <v>441</v>
      </c>
      <c r="C242" s="202">
        <v>25</v>
      </c>
      <c r="D242" s="124">
        <f t="shared" si="93"/>
        <v>0</v>
      </c>
      <c r="E242" s="124" t="s">
        <v>4</v>
      </c>
      <c r="F242" s="184"/>
      <c r="G242" s="169">
        <v>178.2</v>
      </c>
      <c r="H242" s="62">
        <f t="shared" si="92"/>
        <v>0</v>
      </c>
      <c r="I242" s="62" t="e">
        <f>#REF!*F242</f>
        <v>#REF!</v>
      </c>
      <c r="J242" s="187">
        <v>230</v>
      </c>
      <c r="K242" s="17">
        <f>J242*F242</f>
        <v>0</v>
      </c>
    </row>
    <row r="243" spans="1:19" ht="13.5" customHeight="1">
      <c r="A243" s="94" t="s">
        <v>168</v>
      </c>
      <c r="B243" s="27" t="s">
        <v>442</v>
      </c>
      <c r="C243" s="202">
        <v>25</v>
      </c>
      <c r="D243" s="124">
        <f t="shared" si="93"/>
        <v>0</v>
      </c>
      <c r="E243" s="124" t="s">
        <v>4</v>
      </c>
      <c r="F243" s="184"/>
      <c r="G243" s="169">
        <v>178.2</v>
      </c>
      <c r="H243" s="62">
        <f t="shared" si="92"/>
        <v>0</v>
      </c>
      <c r="I243" s="62" t="e">
        <f>#REF!*F243</f>
        <v>#REF!</v>
      </c>
      <c r="J243" s="187">
        <v>230</v>
      </c>
      <c r="K243" s="17">
        <f>J243*F243</f>
        <v>0</v>
      </c>
    </row>
    <row r="244" spans="1:19" ht="13.5" customHeight="1">
      <c r="A244" s="94" t="s">
        <v>169</v>
      </c>
      <c r="B244" s="27" t="s">
        <v>443</v>
      </c>
      <c r="C244" s="202">
        <v>25</v>
      </c>
      <c r="D244" s="124">
        <f t="shared" si="93"/>
        <v>0</v>
      </c>
      <c r="E244" s="124" t="s">
        <v>4</v>
      </c>
      <c r="F244" s="184"/>
      <c r="G244" s="169">
        <v>178.2</v>
      </c>
      <c r="H244" s="62">
        <f t="shared" si="92"/>
        <v>0</v>
      </c>
      <c r="I244" s="62" t="e">
        <f>#REF!*F244</f>
        <v>#REF!</v>
      </c>
      <c r="J244" s="187">
        <v>230</v>
      </c>
      <c r="K244" s="17">
        <f>J244*F244</f>
        <v>0</v>
      </c>
    </row>
    <row r="245" spans="1:19" ht="13.5" customHeight="1">
      <c r="A245" s="94" t="s">
        <v>445</v>
      </c>
      <c r="B245" s="27" t="s">
        <v>444</v>
      </c>
      <c r="C245" s="202">
        <v>25</v>
      </c>
      <c r="D245" s="124">
        <f t="shared" si="93"/>
        <v>0</v>
      </c>
      <c r="E245" s="124" t="s">
        <v>4</v>
      </c>
      <c r="F245" s="184"/>
      <c r="G245" s="169">
        <v>178.2</v>
      </c>
      <c r="H245" s="62">
        <f t="shared" si="92"/>
        <v>0</v>
      </c>
      <c r="I245" s="62" t="e">
        <f>#REF!*F245</f>
        <v>#REF!</v>
      </c>
      <c r="J245" s="187">
        <v>230</v>
      </c>
      <c r="K245" s="17">
        <f>J245*F245</f>
        <v>0</v>
      </c>
    </row>
    <row r="246" spans="1:19" ht="13.5" customHeight="1">
      <c r="A246" s="94" t="s">
        <v>170</v>
      </c>
      <c r="B246" s="27" t="s">
        <v>446</v>
      </c>
      <c r="C246" s="202">
        <v>25</v>
      </c>
      <c r="D246" s="124">
        <f t="shared" si="93"/>
        <v>0</v>
      </c>
      <c r="E246" s="124" t="s">
        <v>4</v>
      </c>
      <c r="F246" s="184"/>
      <c r="G246" s="169">
        <v>250.8</v>
      </c>
      <c r="H246" s="62">
        <f t="shared" si="92"/>
        <v>0</v>
      </c>
      <c r="I246" s="62" t="e">
        <f>#REF!*F246</f>
        <v>#REF!</v>
      </c>
      <c r="J246" s="118">
        <v>290</v>
      </c>
      <c r="K246" s="17">
        <f>J246*F246</f>
        <v>0</v>
      </c>
    </row>
    <row r="247" spans="1:19" ht="13.5" customHeight="1">
      <c r="A247" s="34" t="s">
        <v>3</v>
      </c>
      <c r="B247" s="27"/>
      <c r="C247" s="120"/>
      <c r="D247" s="117">
        <f>SUM(D239:D246)</f>
        <v>0</v>
      </c>
      <c r="E247" s="120"/>
      <c r="F247" s="31">
        <f>SUM(F239:F246)</f>
        <v>0</v>
      </c>
      <c r="G247" s="120"/>
      <c r="H247" s="143">
        <f>SUM(H239:H246)</f>
        <v>0</v>
      </c>
      <c r="I247" s="143" t="e">
        <f t="shared" ref="I247" si="94">SUM(I239:I246)</f>
        <v>#REF!</v>
      </c>
      <c r="J247" s="121"/>
      <c r="K247" s="17"/>
    </row>
    <row r="248" spans="1:19" ht="4.5" customHeight="1">
      <c r="A248" s="217"/>
      <c r="B248" s="218"/>
      <c r="C248" s="218"/>
      <c r="D248" s="218"/>
      <c r="E248" s="218"/>
      <c r="F248" s="218"/>
      <c r="G248" s="218"/>
      <c r="H248" s="218"/>
      <c r="I248" s="218"/>
      <c r="J248" s="219"/>
      <c r="K248" s="17"/>
    </row>
    <row r="249" spans="1:19" ht="30" customHeight="1">
      <c r="A249" s="208" t="s">
        <v>616</v>
      </c>
      <c r="B249" s="208"/>
      <c r="C249" s="208"/>
      <c r="D249" s="208"/>
      <c r="E249" s="208"/>
      <c r="F249" s="228"/>
      <c r="G249" s="322" t="s">
        <v>659</v>
      </c>
      <c r="H249" s="245"/>
      <c r="I249" s="245"/>
      <c r="J249" s="246"/>
      <c r="K249" s="17"/>
      <c r="M249" s="206" t="s">
        <v>355</v>
      </c>
      <c r="N249" s="206"/>
      <c r="O249" s="206"/>
      <c r="P249" s="206"/>
      <c r="Q249" s="206"/>
    </row>
    <row r="250" spans="1:19" ht="13.5" customHeight="1">
      <c r="A250" s="94" t="s">
        <v>583</v>
      </c>
      <c r="B250" s="142"/>
      <c r="C250" s="128">
        <v>130</v>
      </c>
      <c r="D250" s="124">
        <f>C250*F250</f>
        <v>0</v>
      </c>
      <c r="E250" s="124" t="s">
        <v>4</v>
      </c>
      <c r="F250" s="176"/>
      <c r="G250" s="169">
        <v>145.19999999999999</v>
      </c>
      <c r="H250" s="62">
        <f t="shared" ref="H250:H262" si="95">G250*F250</f>
        <v>0</v>
      </c>
      <c r="I250" s="62" t="e">
        <f>#REF!*F250</f>
        <v>#REF!</v>
      </c>
      <c r="J250" s="118">
        <v>250</v>
      </c>
      <c r="K250" s="17">
        <f>J250*F250</f>
        <v>0</v>
      </c>
      <c r="S250" s="204"/>
    </row>
    <row r="251" spans="1:19" ht="13.5" customHeight="1">
      <c r="A251" s="94" t="s">
        <v>166</v>
      </c>
      <c r="B251" s="142"/>
      <c r="C251" s="128">
        <v>130</v>
      </c>
      <c r="D251" s="124">
        <f t="shared" ref="D251:D262" si="96">C251*F251</f>
        <v>0</v>
      </c>
      <c r="E251" s="124" t="s">
        <v>4</v>
      </c>
      <c r="F251" s="176"/>
      <c r="G251" s="169">
        <v>145.19999999999999</v>
      </c>
      <c r="H251" s="62">
        <f t="shared" si="95"/>
        <v>0</v>
      </c>
      <c r="I251" s="62" t="e">
        <f>#REF!*F251</f>
        <v>#REF!</v>
      </c>
      <c r="J251" s="118">
        <v>220</v>
      </c>
      <c r="K251" s="17">
        <f>J251*F251</f>
        <v>0</v>
      </c>
      <c r="S251" s="204"/>
    </row>
    <row r="252" spans="1:19" ht="13.5" customHeight="1">
      <c r="A252" s="94" t="s">
        <v>585</v>
      </c>
      <c r="B252" s="142"/>
      <c r="C252" s="128">
        <v>130</v>
      </c>
      <c r="D252" s="124">
        <f t="shared" si="96"/>
        <v>0</v>
      </c>
      <c r="E252" s="124" t="s">
        <v>4</v>
      </c>
      <c r="F252" s="176"/>
      <c r="G252" s="169">
        <v>145.19999999999999</v>
      </c>
      <c r="H252" s="62">
        <f t="shared" si="95"/>
        <v>0</v>
      </c>
      <c r="I252" s="62" t="e">
        <f>#REF!*F252</f>
        <v>#REF!</v>
      </c>
      <c r="J252" s="187">
        <v>220</v>
      </c>
      <c r="K252" s="17">
        <f>J252*F252</f>
        <v>0</v>
      </c>
      <c r="S252" s="204"/>
    </row>
    <row r="253" spans="1:19" ht="13.5" customHeight="1">
      <c r="A253" s="94" t="s">
        <v>586</v>
      </c>
      <c r="B253" s="142"/>
      <c r="C253" s="128">
        <v>130</v>
      </c>
      <c r="D253" s="124">
        <f t="shared" si="96"/>
        <v>0</v>
      </c>
      <c r="E253" s="124" t="s">
        <v>4</v>
      </c>
      <c r="F253" s="176"/>
      <c r="G253" s="169">
        <v>145.19999999999999</v>
      </c>
      <c r="H253" s="62">
        <f t="shared" si="95"/>
        <v>0</v>
      </c>
      <c r="I253" s="62" t="e">
        <f>#REF!*F253</f>
        <v>#REF!</v>
      </c>
      <c r="J253" s="187">
        <v>220</v>
      </c>
      <c r="K253" s="17">
        <f>J253*F253</f>
        <v>0</v>
      </c>
      <c r="S253" s="204"/>
    </row>
    <row r="254" spans="1:19" ht="13.5" customHeight="1">
      <c r="A254" s="94" t="s">
        <v>584</v>
      </c>
      <c r="B254" s="142"/>
      <c r="C254" s="128">
        <v>130</v>
      </c>
      <c r="D254" s="124">
        <f t="shared" si="96"/>
        <v>0</v>
      </c>
      <c r="E254" s="124" t="s">
        <v>4</v>
      </c>
      <c r="F254" s="176"/>
      <c r="G254" s="169">
        <v>145.19999999999999</v>
      </c>
      <c r="H254" s="62">
        <f t="shared" si="95"/>
        <v>0</v>
      </c>
      <c r="I254" s="62" t="e">
        <f>#REF!*F254</f>
        <v>#REF!</v>
      </c>
      <c r="J254" s="187">
        <v>220</v>
      </c>
      <c r="K254" s="17">
        <f>J254*F254</f>
        <v>0</v>
      </c>
      <c r="S254" s="204"/>
    </row>
    <row r="255" spans="1:19" ht="13.5" customHeight="1">
      <c r="A255" s="94" t="s">
        <v>588</v>
      </c>
      <c r="B255" s="142"/>
      <c r="C255" s="128">
        <v>130</v>
      </c>
      <c r="D255" s="185">
        <f t="shared" si="96"/>
        <v>0</v>
      </c>
      <c r="E255" s="185" t="s">
        <v>4</v>
      </c>
      <c r="F255" s="186"/>
      <c r="G255" s="169">
        <v>145.19999999999999</v>
      </c>
      <c r="H255" s="62">
        <f t="shared" si="95"/>
        <v>0</v>
      </c>
      <c r="I255" s="62" t="e">
        <f>#REF!*F255</f>
        <v>#REF!</v>
      </c>
      <c r="J255" s="187">
        <v>220</v>
      </c>
      <c r="K255" s="17">
        <f>J255*F255</f>
        <v>0</v>
      </c>
      <c r="S255" s="204"/>
    </row>
    <row r="256" spans="1:19" ht="13.5" customHeight="1">
      <c r="A256" s="94" t="s">
        <v>175</v>
      </c>
      <c r="B256" s="142"/>
      <c r="C256" s="128">
        <v>130</v>
      </c>
      <c r="D256" s="185">
        <f t="shared" si="96"/>
        <v>0</v>
      </c>
      <c r="E256" s="185" t="s">
        <v>4</v>
      </c>
      <c r="F256" s="186"/>
      <c r="G256" s="169">
        <v>145.19999999999999</v>
      </c>
      <c r="H256" s="62">
        <f t="shared" si="95"/>
        <v>0</v>
      </c>
      <c r="I256" s="62" t="e">
        <f>#REF!*F256</f>
        <v>#REF!</v>
      </c>
      <c r="J256" s="187">
        <v>220</v>
      </c>
      <c r="K256" s="17">
        <f>J256*F256</f>
        <v>0</v>
      </c>
      <c r="S256" s="204"/>
    </row>
    <row r="257" spans="1:19" ht="13.5" customHeight="1">
      <c r="A257" s="94" t="s">
        <v>176</v>
      </c>
      <c r="B257" s="142"/>
      <c r="C257" s="128">
        <v>130</v>
      </c>
      <c r="D257" s="185">
        <f t="shared" si="96"/>
        <v>0</v>
      </c>
      <c r="E257" s="185" t="s">
        <v>4</v>
      </c>
      <c r="F257" s="186"/>
      <c r="G257" s="169">
        <v>145.19999999999999</v>
      </c>
      <c r="H257" s="62">
        <f t="shared" si="95"/>
        <v>0</v>
      </c>
      <c r="I257" s="62" t="e">
        <f>#REF!*F257</f>
        <v>#REF!</v>
      </c>
      <c r="J257" s="187">
        <v>220</v>
      </c>
      <c r="K257" s="17">
        <f>J257*F257</f>
        <v>0</v>
      </c>
      <c r="S257" s="204"/>
    </row>
    <row r="258" spans="1:19" ht="13.5" customHeight="1">
      <c r="A258" s="94" t="s">
        <v>587</v>
      </c>
      <c r="B258" s="142"/>
      <c r="C258" s="128">
        <v>130</v>
      </c>
      <c r="D258" s="185">
        <f t="shared" si="96"/>
        <v>0</v>
      </c>
      <c r="E258" s="185" t="s">
        <v>4</v>
      </c>
      <c r="F258" s="186"/>
      <c r="G258" s="169">
        <v>145.19999999999999</v>
      </c>
      <c r="H258" s="62">
        <f t="shared" si="95"/>
        <v>0</v>
      </c>
      <c r="I258" s="62" t="e">
        <f>#REF!*F258</f>
        <v>#REF!</v>
      </c>
      <c r="J258" s="187">
        <v>220</v>
      </c>
      <c r="K258" s="17">
        <f>J258*F258</f>
        <v>0</v>
      </c>
      <c r="S258" s="204"/>
    </row>
    <row r="259" spans="1:19" ht="13.5" customHeight="1">
      <c r="A259" s="94" t="s">
        <v>174</v>
      </c>
      <c r="B259" s="142"/>
      <c r="C259" s="128">
        <v>130</v>
      </c>
      <c r="D259" s="185">
        <f t="shared" si="96"/>
        <v>0</v>
      </c>
      <c r="E259" s="185" t="s">
        <v>4</v>
      </c>
      <c r="F259" s="186"/>
      <c r="G259" s="169">
        <v>145.19999999999999</v>
      </c>
      <c r="H259" s="62">
        <f t="shared" si="95"/>
        <v>0</v>
      </c>
      <c r="I259" s="62" t="e">
        <f>#REF!*F259</f>
        <v>#REF!</v>
      </c>
      <c r="J259" s="187">
        <v>220</v>
      </c>
      <c r="K259" s="17">
        <f>J259*F259</f>
        <v>0</v>
      </c>
      <c r="S259" s="204"/>
    </row>
    <row r="260" spans="1:19" ht="13.5" customHeight="1">
      <c r="A260" s="94" t="s">
        <v>173</v>
      </c>
      <c r="B260" s="142"/>
      <c r="C260" s="128">
        <v>130</v>
      </c>
      <c r="D260" s="185">
        <f t="shared" si="96"/>
        <v>0</v>
      </c>
      <c r="E260" s="185" t="s">
        <v>4</v>
      </c>
      <c r="F260" s="186"/>
      <c r="G260" s="169">
        <v>145.19999999999999</v>
      </c>
      <c r="H260" s="62">
        <f t="shared" si="95"/>
        <v>0</v>
      </c>
      <c r="I260" s="62" t="e">
        <f>#REF!*F260</f>
        <v>#REF!</v>
      </c>
      <c r="J260" s="187">
        <v>220</v>
      </c>
      <c r="K260" s="17">
        <f>J260*F260</f>
        <v>0</v>
      </c>
      <c r="S260" s="204"/>
    </row>
    <row r="261" spans="1:19" ht="13.5" customHeight="1">
      <c r="A261" s="94" t="s">
        <v>172</v>
      </c>
      <c r="B261" s="142"/>
      <c r="C261" s="128">
        <v>130</v>
      </c>
      <c r="D261" s="185">
        <f t="shared" si="96"/>
        <v>0</v>
      </c>
      <c r="E261" s="185" t="s">
        <v>4</v>
      </c>
      <c r="F261" s="186"/>
      <c r="G261" s="169">
        <v>171.6</v>
      </c>
      <c r="H261" s="62">
        <f t="shared" si="95"/>
        <v>0</v>
      </c>
      <c r="I261" s="62" t="e">
        <f>#REF!*F261</f>
        <v>#REF!</v>
      </c>
      <c r="J261" s="187">
        <v>220</v>
      </c>
      <c r="K261" s="17">
        <f>J261*F261</f>
        <v>0</v>
      </c>
      <c r="S261" s="204"/>
    </row>
    <row r="262" spans="1:19" ht="13.5" hidden="1" customHeight="1">
      <c r="A262" s="94" t="s">
        <v>169</v>
      </c>
      <c r="B262" s="142"/>
      <c r="C262" s="120"/>
      <c r="D262" s="124">
        <f t="shared" si="96"/>
        <v>0</v>
      </c>
      <c r="E262" s="124" t="s">
        <v>4</v>
      </c>
      <c r="F262" s="120"/>
      <c r="G262" s="169">
        <v>145.19999999999999</v>
      </c>
      <c r="H262" s="62">
        <f t="shared" si="95"/>
        <v>0</v>
      </c>
      <c r="I262" s="62" t="e">
        <f>#REF!*F262</f>
        <v>#REF!</v>
      </c>
      <c r="J262" s="187">
        <v>220</v>
      </c>
      <c r="K262" s="17">
        <f>J262*F262</f>
        <v>0</v>
      </c>
    </row>
    <row r="263" spans="1:19" ht="13.5" customHeight="1">
      <c r="A263" s="34" t="s">
        <v>3</v>
      </c>
      <c r="B263" s="129"/>
      <c r="C263" s="120"/>
      <c r="D263" s="117">
        <f>SUM(D250:D262)</f>
        <v>0</v>
      </c>
      <c r="E263" s="120"/>
      <c r="F263" s="31">
        <f>SUM(F250:F262)</f>
        <v>0</v>
      </c>
      <c r="G263" s="120"/>
      <c r="H263" s="143">
        <f>SUM(H250:H262)</f>
        <v>0</v>
      </c>
      <c r="I263" s="143" t="e">
        <f t="shared" ref="I263" si="97">SUM(I250:I262)</f>
        <v>#REF!</v>
      </c>
      <c r="J263" s="121"/>
    </row>
    <row r="264" spans="1:19" ht="4.5" customHeight="1">
      <c r="A264" s="223"/>
      <c r="B264" s="224"/>
      <c r="C264" s="224"/>
      <c r="D264" s="224"/>
      <c r="E264" s="224"/>
      <c r="F264" s="224"/>
      <c r="G264" s="224"/>
      <c r="H264" s="224"/>
      <c r="I264" s="224"/>
      <c r="J264" s="225"/>
    </row>
    <row r="265" spans="1:19" s="15" customFormat="1" ht="30" customHeight="1">
      <c r="A265" s="247" t="s">
        <v>618</v>
      </c>
      <c r="B265" s="247"/>
      <c r="C265" s="247"/>
      <c r="D265" s="247"/>
      <c r="E265" s="247"/>
      <c r="F265" s="247"/>
      <c r="G265" s="300" t="s">
        <v>660</v>
      </c>
      <c r="H265" s="301"/>
      <c r="I265" s="301"/>
      <c r="J265" s="302"/>
      <c r="M265" s="206" t="s">
        <v>355</v>
      </c>
      <c r="N265" s="206"/>
      <c r="O265" s="206"/>
      <c r="P265" s="206"/>
      <c r="Q265" s="206"/>
    </row>
    <row r="266" spans="1:19" s="17" customFormat="1" ht="13.5" customHeight="1">
      <c r="A266" s="35" t="s">
        <v>53</v>
      </c>
      <c r="B266" s="127" t="s">
        <v>447</v>
      </c>
      <c r="C266" s="127">
        <v>35</v>
      </c>
      <c r="D266" s="124">
        <f>C266*F266</f>
        <v>0</v>
      </c>
      <c r="E266" s="117" t="s">
        <v>4</v>
      </c>
      <c r="F266" s="75"/>
      <c r="G266" s="169">
        <v>102</v>
      </c>
      <c r="H266" s="57">
        <f>G266*F266</f>
        <v>0</v>
      </c>
      <c r="I266" s="62" t="e">
        <f>F266*#REF!</f>
        <v>#REF!</v>
      </c>
      <c r="J266" s="118">
        <v>157</v>
      </c>
      <c r="K266" s="17">
        <f>J266*F266</f>
        <v>0</v>
      </c>
    </row>
    <row r="267" spans="1:19" s="17" customFormat="1" ht="13.5" customHeight="1">
      <c r="A267" s="61" t="s">
        <v>54</v>
      </c>
      <c r="B267" s="144" t="s">
        <v>448</v>
      </c>
      <c r="C267" s="127">
        <v>35</v>
      </c>
      <c r="D267" s="124">
        <f t="shared" ref="D267:D269" si="98">C267*F267</f>
        <v>0</v>
      </c>
      <c r="E267" s="83" t="s">
        <v>4</v>
      </c>
      <c r="F267" s="84"/>
      <c r="G267" s="169">
        <v>102</v>
      </c>
      <c r="H267" s="85">
        <f t="shared" ref="H267:H269" si="99">G267*F267</f>
        <v>0</v>
      </c>
      <c r="I267" s="86" t="e">
        <f>F267*#REF!</f>
        <v>#REF!</v>
      </c>
      <c r="J267" s="118">
        <v>157</v>
      </c>
      <c r="K267" s="17">
        <f>J267*F267</f>
        <v>0</v>
      </c>
    </row>
    <row r="268" spans="1:19" s="17" customFormat="1" ht="13.5" customHeight="1">
      <c r="A268" s="35" t="s">
        <v>36</v>
      </c>
      <c r="B268" s="127" t="s">
        <v>449</v>
      </c>
      <c r="C268" s="127">
        <v>35</v>
      </c>
      <c r="D268" s="124">
        <f t="shared" si="98"/>
        <v>0</v>
      </c>
      <c r="E268" s="117" t="s">
        <v>4</v>
      </c>
      <c r="F268" s="75"/>
      <c r="G268" s="169">
        <v>102</v>
      </c>
      <c r="H268" s="57">
        <f t="shared" si="99"/>
        <v>0</v>
      </c>
      <c r="I268" s="62" t="e">
        <f>F268*#REF!</f>
        <v>#REF!</v>
      </c>
      <c r="J268" s="118">
        <v>157</v>
      </c>
      <c r="K268" s="17">
        <f>J268*F268</f>
        <v>0</v>
      </c>
    </row>
    <row r="269" spans="1:19" s="17" customFormat="1" ht="13.5" customHeight="1">
      <c r="A269" s="35" t="s">
        <v>55</v>
      </c>
      <c r="B269" s="127" t="s">
        <v>450</v>
      </c>
      <c r="C269" s="127">
        <v>35</v>
      </c>
      <c r="D269" s="124">
        <f t="shared" si="98"/>
        <v>0</v>
      </c>
      <c r="E269" s="117" t="s">
        <v>4</v>
      </c>
      <c r="F269" s="75"/>
      <c r="G269" s="169">
        <v>102</v>
      </c>
      <c r="H269" s="57">
        <f t="shared" si="99"/>
        <v>0</v>
      </c>
      <c r="I269" s="62" t="e">
        <f>F269*#REF!</f>
        <v>#REF!</v>
      </c>
      <c r="J269" s="118">
        <v>157</v>
      </c>
      <c r="K269" s="17">
        <f>J269*F269</f>
        <v>0</v>
      </c>
    </row>
    <row r="270" spans="1:19" s="20" customFormat="1" ht="14.1" customHeight="1">
      <c r="A270" s="34" t="s">
        <v>3</v>
      </c>
      <c r="B270" s="27"/>
      <c r="C270" s="129"/>
      <c r="D270" s="30">
        <f t="shared" ref="D270" si="100">SUM(D266:D269)</f>
        <v>0</v>
      </c>
      <c r="E270" s="69"/>
      <c r="F270" s="69">
        <f>SUM(F266:F269)</f>
        <v>0</v>
      </c>
      <c r="G270" s="70"/>
      <c r="H270" s="71">
        <f t="shared" ref="H270" si="101">SUM(H266:H269)</f>
        <v>0</v>
      </c>
      <c r="I270" s="71" t="e">
        <f t="shared" ref="I270" si="102">SUM(I266:I269)</f>
        <v>#REF!</v>
      </c>
      <c r="J270" s="72"/>
    </row>
    <row r="271" spans="1:19" ht="4.5" customHeight="1">
      <c r="A271" s="217"/>
      <c r="B271" s="218"/>
      <c r="C271" s="218"/>
      <c r="D271" s="218"/>
      <c r="E271" s="218"/>
      <c r="F271" s="218"/>
      <c r="G271" s="218"/>
      <c r="H271" s="218"/>
      <c r="I271" s="218"/>
      <c r="J271" s="219"/>
    </row>
    <row r="272" spans="1:19" s="15" customFormat="1" ht="45" customHeight="1">
      <c r="A272" s="208" t="s">
        <v>619</v>
      </c>
      <c r="B272" s="208"/>
      <c r="C272" s="208"/>
      <c r="D272" s="208"/>
      <c r="E272" s="208"/>
      <c r="F272" s="228"/>
      <c r="G272" s="297" t="s">
        <v>661</v>
      </c>
      <c r="H272" s="298"/>
      <c r="I272" s="298"/>
      <c r="J272" s="299"/>
      <c r="M272" s="207" t="s">
        <v>355</v>
      </c>
      <c r="N272" s="207"/>
      <c r="O272" s="207"/>
      <c r="P272" s="207"/>
      <c r="Q272" s="207"/>
    </row>
    <row r="273" spans="1:17" s="15" customFormat="1" ht="13.5" customHeight="1">
      <c r="A273" s="35" t="s">
        <v>164</v>
      </c>
      <c r="B273" s="127" t="s">
        <v>454</v>
      </c>
      <c r="C273" s="127">
        <v>325</v>
      </c>
      <c r="D273" s="124">
        <f>C273*F273</f>
        <v>0</v>
      </c>
      <c r="E273" s="117" t="s">
        <v>4</v>
      </c>
      <c r="F273" s="64"/>
      <c r="G273" s="169">
        <v>90</v>
      </c>
      <c r="H273" s="62">
        <f>G273*F273</f>
        <v>0</v>
      </c>
      <c r="I273" s="62" t="e">
        <f>#REF!*F273</f>
        <v>#REF!</v>
      </c>
      <c r="J273" s="118">
        <v>139</v>
      </c>
      <c r="K273" s="17">
        <f>J273*F273</f>
        <v>0</v>
      </c>
    </row>
    <row r="274" spans="1:17" s="17" customFormat="1" ht="13.5" customHeight="1">
      <c r="A274" s="35" t="s">
        <v>161</v>
      </c>
      <c r="B274" s="127" t="s">
        <v>453</v>
      </c>
      <c r="C274" s="127">
        <v>325</v>
      </c>
      <c r="D274" s="124">
        <f>C274*F274</f>
        <v>0</v>
      </c>
      <c r="E274" s="117" t="s">
        <v>4</v>
      </c>
      <c r="F274" s="64"/>
      <c r="G274" s="169">
        <v>90</v>
      </c>
      <c r="H274" s="62">
        <f>G274*F274</f>
        <v>0</v>
      </c>
      <c r="I274" s="62" t="e">
        <f>#REF!*F274</f>
        <v>#REF!</v>
      </c>
      <c r="J274" s="118">
        <v>139</v>
      </c>
      <c r="K274" s="17">
        <f>J274*F274</f>
        <v>0</v>
      </c>
    </row>
    <row r="275" spans="1:17" s="17" customFormat="1" ht="13.5" customHeight="1">
      <c r="A275" s="42" t="s">
        <v>162</v>
      </c>
      <c r="B275" s="45" t="s">
        <v>451</v>
      </c>
      <c r="C275" s="127">
        <v>325</v>
      </c>
      <c r="D275" s="124">
        <f t="shared" ref="D275:D276" si="103">C275*F275</f>
        <v>0</v>
      </c>
      <c r="E275" s="48" t="s">
        <v>4</v>
      </c>
      <c r="F275" s="82"/>
      <c r="G275" s="169">
        <v>90</v>
      </c>
      <c r="H275" s="62">
        <f t="shared" ref="H275:H276" si="104">G275*F275</f>
        <v>0</v>
      </c>
      <c r="I275" s="62" t="e">
        <f>#REF!*F275</f>
        <v>#REF!</v>
      </c>
      <c r="J275" s="118">
        <v>139</v>
      </c>
      <c r="K275" s="17">
        <f>J275*F275</f>
        <v>0</v>
      </c>
    </row>
    <row r="276" spans="1:17" s="17" customFormat="1" ht="13.5" customHeight="1">
      <c r="A276" s="35" t="s">
        <v>163</v>
      </c>
      <c r="B276" s="127" t="s">
        <v>452</v>
      </c>
      <c r="C276" s="127">
        <v>325</v>
      </c>
      <c r="D276" s="124">
        <f t="shared" si="103"/>
        <v>0</v>
      </c>
      <c r="E276" s="117" t="s">
        <v>4</v>
      </c>
      <c r="F276" s="64"/>
      <c r="G276" s="169">
        <v>90</v>
      </c>
      <c r="H276" s="62">
        <f t="shared" si="104"/>
        <v>0</v>
      </c>
      <c r="I276" s="62" t="e">
        <f>#REF!*F276</f>
        <v>#REF!</v>
      </c>
      <c r="J276" s="118">
        <v>139</v>
      </c>
      <c r="K276" s="17">
        <f>J276*F276</f>
        <v>0</v>
      </c>
    </row>
    <row r="277" spans="1:17" s="20" customFormat="1" ht="14.1" customHeight="1">
      <c r="A277" s="34" t="s">
        <v>3</v>
      </c>
      <c r="B277" s="27"/>
      <c r="C277" s="129"/>
      <c r="D277" s="30">
        <f>SUM(D273:D276)</f>
        <v>0</v>
      </c>
      <c r="E277" s="69"/>
      <c r="F277" s="69">
        <f>SUM(F273:F276)</f>
        <v>0</v>
      </c>
      <c r="G277" s="70"/>
      <c r="H277" s="71">
        <f>SUM(H273:H276)</f>
        <v>0</v>
      </c>
      <c r="I277" s="71" t="e">
        <f t="shared" ref="I277" si="105">SUM(I273:I276)</f>
        <v>#REF!</v>
      </c>
      <c r="J277" s="72"/>
    </row>
    <row r="278" spans="1:17" ht="4.5" customHeight="1">
      <c r="A278" s="255"/>
      <c r="B278" s="226"/>
      <c r="C278" s="226"/>
      <c r="D278" s="226"/>
      <c r="E278" s="226"/>
      <c r="F278" s="226"/>
      <c r="G278" s="226"/>
      <c r="H278" s="226"/>
      <c r="I278" s="226"/>
      <c r="J278" s="227"/>
    </row>
    <row r="279" spans="1:17" s="15" customFormat="1" ht="30" customHeight="1">
      <c r="A279" s="205" t="s">
        <v>625</v>
      </c>
      <c r="B279" s="205"/>
      <c r="C279" s="205"/>
      <c r="D279" s="205"/>
      <c r="E279" s="205"/>
      <c r="F279" s="205"/>
      <c r="G279" s="232" t="s">
        <v>648</v>
      </c>
      <c r="H279" s="233"/>
      <c r="I279" s="233"/>
      <c r="J279" s="234"/>
      <c r="M279" s="206" t="s">
        <v>355</v>
      </c>
      <c r="N279" s="206"/>
      <c r="O279" s="206"/>
      <c r="P279" s="206"/>
      <c r="Q279" s="206"/>
    </row>
    <row r="280" spans="1:17" ht="25.5" customHeight="1">
      <c r="A280" s="91" t="s">
        <v>150</v>
      </c>
      <c r="B280" s="180" t="s">
        <v>455</v>
      </c>
      <c r="C280" s="45">
        <v>325</v>
      </c>
      <c r="D280" s="46">
        <f>C280*F280</f>
        <v>0</v>
      </c>
      <c r="E280" s="124" t="s">
        <v>4</v>
      </c>
      <c r="F280" s="117"/>
      <c r="G280" s="169">
        <v>297</v>
      </c>
      <c r="H280" s="62">
        <f t="shared" ref="H280" si="106">G280*F280</f>
        <v>0</v>
      </c>
      <c r="I280" s="59" t="e">
        <f>#REF!*F280</f>
        <v>#REF!</v>
      </c>
      <c r="J280" s="118">
        <v>458</v>
      </c>
      <c r="K280" s="1">
        <f>J280*F280</f>
        <v>0</v>
      </c>
    </row>
    <row r="281" spans="1:17" ht="25.5" customHeight="1">
      <c r="A281" s="92" t="s">
        <v>151</v>
      </c>
      <c r="B281" s="181" t="s">
        <v>458</v>
      </c>
      <c r="C281" s="45">
        <v>325</v>
      </c>
      <c r="D281" s="46">
        <f t="shared" ref="D281:D283" si="107">C281*F281</f>
        <v>0</v>
      </c>
      <c r="E281" s="124" t="s">
        <v>4</v>
      </c>
      <c r="F281" s="117"/>
      <c r="G281" s="169">
        <v>297</v>
      </c>
      <c r="H281" s="59">
        <f t="shared" ref="H281:H283" si="108">G281*F281</f>
        <v>0</v>
      </c>
      <c r="I281" s="59" t="e">
        <f>#REF!*F281</f>
        <v>#REF!</v>
      </c>
      <c r="J281" s="118">
        <v>458</v>
      </c>
      <c r="K281" s="1">
        <f>J281*F281</f>
        <v>0</v>
      </c>
    </row>
    <row r="282" spans="1:17" ht="25.5" customHeight="1">
      <c r="A282" s="92" t="s">
        <v>152</v>
      </c>
      <c r="B282" s="181" t="s">
        <v>456</v>
      </c>
      <c r="C282" s="45">
        <v>325</v>
      </c>
      <c r="D282" s="46">
        <f t="shared" si="107"/>
        <v>0</v>
      </c>
      <c r="E282" s="124" t="s">
        <v>4</v>
      </c>
      <c r="F282" s="117"/>
      <c r="G282" s="169">
        <v>297</v>
      </c>
      <c r="H282" s="59">
        <f t="shared" si="108"/>
        <v>0</v>
      </c>
      <c r="I282" s="59" t="e">
        <f>#REF!*F282</f>
        <v>#REF!</v>
      </c>
      <c r="J282" s="118">
        <v>458</v>
      </c>
      <c r="K282" s="1">
        <f>J282*F282</f>
        <v>0</v>
      </c>
    </row>
    <row r="283" spans="1:17" ht="25.5" customHeight="1">
      <c r="A283" s="92" t="s">
        <v>153</v>
      </c>
      <c r="B283" s="181" t="s">
        <v>457</v>
      </c>
      <c r="C283" s="45">
        <v>325</v>
      </c>
      <c r="D283" s="46">
        <f t="shared" si="107"/>
        <v>0</v>
      </c>
      <c r="E283" s="124" t="s">
        <v>4</v>
      </c>
      <c r="F283" s="117"/>
      <c r="G283" s="169">
        <v>297</v>
      </c>
      <c r="H283" s="59">
        <f t="shared" si="108"/>
        <v>0</v>
      </c>
      <c r="I283" s="59" t="e">
        <f>#REF!*F283</f>
        <v>#REF!</v>
      </c>
      <c r="J283" s="118">
        <v>458</v>
      </c>
      <c r="K283" s="1">
        <f>J283*F283</f>
        <v>0</v>
      </c>
    </row>
    <row r="284" spans="1:17" s="20" customFormat="1" ht="14.1" customHeight="1">
      <c r="A284" s="34" t="s">
        <v>3</v>
      </c>
      <c r="B284" s="27"/>
      <c r="C284" s="129"/>
      <c r="D284" s="30">
        <f t="shared" ref="D284" si="109">SUM(D280:D283)</f>
        <v>0</v>
      </c>
      <c r="E284" s="31"/>
      <c r="F284" s="69">
        <f>SUM(F280:F283)</f>
        <v>0</v>
      </c>
      <c r="G284" s="70"/>
      <c r="H284" s="71">
        <f t="shared" ref="H284" si="110">SUM(H280:H283)</f>
        <v>0</v>
      </c>
      <c r="I284" s="71" t="e">
        <f t="shared" ref="I284" si="111">SUM(I280:I283)</f>
        <v>#REF!</v>
      </c>
      <c r="J284" s="73"/>
    </row>
    <row r="285" spans="1:17" ht="4.5" customHeight="1">
      <c r="A285" s="223"/>
      <c r="B285" s="224"/>
      <c r="C285" s="224"/>
      <c r="D285" s="224"/>
      <c r="E285" s="224"/>
      <c r="F285" s="224"/>
      <c r="G285" s="224"/>
      <c r="H285" s="224"/>
      <c r="I285" s="224"/>
      <c r="J285" s="225"/>
    </row>
    <row r="286" spans="1:17" s="14" customFormat="1" ht="45" customHeight="1">
      <c r="A286" s="208" t="s">
        <v>621</v>
      </c>
      <c r="B286" s="208"/>
      <c r="C286" s="208"/>
      <c r="D286" s="208"/>
      <c r="E286" s="208"/>
      <c r="F286" s="228"/>
      <c r="G286" s="295"/>
      <c r="H286" s="295"/>
      <c r="I286" s="295"/>
      <c r="J286" s="296"/>
      <c r="K286" s="1"/>
      <c r="M286" s="206" t="s">
        <v>355</v>
      </c>
      <c r="N286" s="206"/>
      <c r="O286" s="206"/>
      <c r="P286" s="206"/>
      <c r="Q286" s="206"/>
    </row>
    <row r="287" spans="1:17" s="14" customFormat="1" ht="13.5" customHeight="1">
      <c r="A287" s="154" t="s">
        <v>178</v>
      </c>
      <c r="B287" s="101" t="s">
        <v>466</v>
      </c>
      <c r="C287" s="145">
        <v>95</v>
      </c>
      <c r="D287" s="146">
        <f t="shared" ref="D287:D295" si="112">C287*F287</f>
        <v>0</v>
      </c>
      <c r="E287" s="100" t="s">
        <v>4</v>
      </c>
      <c r="F287" s="102"/>
      <c r="G287" s="168">
        <v>75</v>
      </c>
      <c r="H287" s="6">
        <f t="shared" ref="H287:H295" si="113">G287*F287</f>
        <v>0</v>
      </c>
      <c r="I287" s="6" t="e">
        <f>F287*#REF!</f>
        <v>#REF!</v>
      </c>
      <c r="J287" s="118">
        <v>116</v>
      </c>
      <c r="K287" s="1">
        <f>J287*F287</f>
        <v>0</v>
      </c>
    </row>
    <row r="288" spans="1:17" s="14" customFormat="1" ht="13.5" customHeight="1">
      <c r="A288" s="154" t="s">
        <v>179</v>
      </c>
      <c r="B288" s="101" t="s">
        <v>467</v>
      </c>
      <c r="C288" s="145">
        <v>95</v>
      </c>
      <c r="D288" s="146">
        <f t="shared" si="112"/>
        <v>0</v>
      </c>
      <c r="E288" s="100" t="s">
        <v>4</v>
      </c>
      <c r="F288" s="102"/>
      <c r="G288" s="168">
        <v>75</v>
      </c>
      <c r="H288" s="6">
        <f t="shared" si="113"/>
        <v>0</v>
      </c>
      <c r="I288" s="6" t="e">
        <f>F288*#REF!</f>
        <v>#REF!</v>
      </c>
      <c r="J288" s="118">
        <v>116</v>
      </c>
      <c r="K288" s="1">
        <f>J288*F288</f>
        <v>0</v>
      </c>
    </row>
    <row r="289" spans="1:17" s="14" customFormat="1" ht="13.5" customHeight="1">
      <c r="A289" s="154" t="s">
        <v>180</v>
      </c>
      <c r="B289" s="101" t="s">
        <v>468</v>
      </c>
      <c r="C289" s="145">
        <v>95</v>
      </c>
      <c r="D289" s="146">
        <f t="shared" si="112"/>
        <v>0</v>
      </c>
      <c r="E289" s="100" t="s">
        <v>4</v>
      </c>
      <c r="F289" s="102"/>
      <c r="G289" s="168">
        <v>75</v>
      </c>
      <c r="H289" s="6">
        <f t="shared" si="113"/>
        <v>0</v>
      </c>
      <c r="I289" s="6" t="e">
        <f>F289*#REF!</f>
        <v>#REF!</v>
      </c>
      <c r="J289" s="118">
        <v>116</v>
      </c>
      <c r="K289" s="1">
        <f>J289*F289</f>
        <v>0</v>
      </c>
    </row>
    <row r="290" spans="1:17" s="14" customFormat="1" ht="13.5" customHeight="1">
      <c r="A290" s="154" t="s">
        <v>181</v>
      </c>
      <c r="B290" s="101" t="s">
        <v>469</v>
      </c>
      <c r="C290" s="145">
        <v>95</v>
      </c>
      <c r="D290" s="146">
        <f t="shared" si="112"/>
        <v>0</v>
      </c>
      <c r="E290" s="100" t="s">
        <v>4</v>
      </c>
      <c r="F290" s="102"/>
      <c r="G290" s="168">
        <v>75</v>
      </c>
      <c r="H290" s="6">
        <f t="shared" si="113"/>
        <v>0</v>
      </c>
      <c r="I290" s="6" t="e">
        <f>F290*#REF!</f>
        <v>#REF!</v>
      </c>
      <c r="J290" s="118">
        <v>116</v>
      </c>
      <c r="K290" s="1">
        <f>J290*F290</f>
        <v>0</v>
      </c>
    </row>
    <row r="291" spans="1:17" s="14" customFormat="1" ht="13.5" customHeight="1">
      <c r="A291" s="154" t="s">
        <v>182</v>
      </c>
      <c r="B291" s="101" t="s">
        <v>470</v>
      </c>
      <c r="C291" s="145">
        <v>95</v>
      </c>
      <c r="D291" s="146">
        <f t="shared" si="112"/>
        <v>0</v>
      </c>
      <c r="E291" s="100" t="s">
        <v>4</v>
      </c>
      <c r="F291" s="102"/>
      <c r="G291" s="168">
        <v>75</v>
      </c>
      <c r="H291" s="6">
        <f t="shared" si="113"/>
        <v>0</v>
      </c>
      <c r="I291" s="6" t="e">
        <f>F291*#REF!</f>
        <v>#REF!</v>
      </c>
      <c r="J291" s="118">
        <v>116</v>
      </c>
      <c r="K291" s="1">
        <f>J291*F291</f>
        <v>0</v>
      </c>
    </row>
    <row r="292" spans="1:17" s="14" customFormat="1" ht="13.5" customHeight="1">
      <c r="A292" s="154" t="s">
        <v>183</v>
      </c>
      <c r="B292" s="101" t="s">
        <v>471</v>
      </c>
      <c r="C292" s="145">
        <v>95</v>
      </c>
      <c r="D292" s="146">
        <f t="shared" si="112"/>
        <v>0</v>
      </c>
      <c r="E292" s="100" t="s">
        <v>4</v>
      </c>
      <c r="F292" s="102"/>
      <c r="G292" s="168">
        <v>75</v>
      </c>
      <c r="H292" s="6">
        <f t="shared" si="113"/>
        <v>0</v>
      </c>
      <c r="I292" s="6" t="e">
        <f>F292*#REF!</f>
        <v>#REF!</v>
      </c>
      <c r="J292" s="118">
        <v>116</v>
      </c>
      <c r="K292" s="1">
        <f>J292*F292</f>
        <v>0</v>
      </c>
    </row>
    <row r="293" spans="1:17" s="14" customFormat="1" ht="13.5" customHeight="1">
      <c r="A293" s="154" t="s">
        <v>184</v>
      </c>
      <c r="B293" s="101" t="s">
        <v>472</v>
      </c>
      <c r="C293" s="145">
        <v>95</v>
      </c>
      <c r="D293" s="146">
        <f t="shared" si="112"/>
        <v>0</v>
      </c>
      <c r="E293" s="100" t="s">
        <v>4</v>
      </c>
      <c r="F293" s="102"/>
      <c r="G293" s="168">
        <v>75</v>
      </c>
      <c r="H293" s="6">
        <f t="shared" si="113"/>
        <v>0</v>
      </c>
      <c r="I293" s="6" t="e">
        <f>F293*#REF!</f>
        <v>#REF!</v>
      </c>
      <c r="J293" s="118">
        <v>116</v>
      </c>
      <c r="K293" s="1">
        <f>J293*F293</f>
        <v>0</v>
      </c>
    </row>
    <row r="294" spans="1:17" s="14" customFormat="1" ht="13.5" customHeight="1">
      <c r="A294" s="154" t="s">
        <v>185</v>
      </c>
      <c r="B294" s="101" t="s">
        <v>473</v>
      </c>
      <c r="C294" s="145">
        <v>95</v>
      </c>
      <c r="D294" s="146">
        <f t="shared" si="112"/>
        <v>0</v>
      </c>
      <c r="E294" s="100" t="s">
        <v>4</v>
      </c>
      <c r="F294" s="102"/>
      <c r="G294" s="168">
        <v>75</v>
      </c>
      <c r="H294" s="6">
        <f t="shared" si="113"/>
        <v>0</v>
      </c>
      <c r="I294" s="6" t="e">
        <f>F294*#REF!</f>
        <v>#REF!</v>
      </c>
      <c r="J294" s="118">
        <v>116</v>
      </c>
      <c r="K294" s="1">
        <f>J294*F294</f>
        <v>0</v>
      </c>
    </row>
    <row r="295" spans="1:17" s="14" customFormat="1" ht="13.5" customHeight="1">
      <c r="A295" s="154" t="s">
        <v>475</v>
      </c>
      <c r="B295" s="101" t="s">
        <v>474</v>
      </c>
      <c r="C295" s="145">
        <v>95</v>
      </c>
      <c r="D295" s="146">
        <f t="shared" si="112"/>
        <v>0</v>
      </c>
      <c r="E295" s="100" t="s">
        <v>4</v>
      </c>
      <c r="F295" s="102"/>
      <c r="G295" s="168">
        <v>75</v>
      </c>
      <c r="H295" s="6">
        <f t="shared" si="113"/>
        <v>0</v>
      </c>
      <c r="I295" s="6" t="e">
        <f>F295*#REF!</f>
        <v>#REF!</v>
      </c>
      <c r="J295" s="118">
        <v>116</v>
      </c>
      <c r="K295" s="1">
        <f>J295*F295</f>
        <v>0</v>
      </c>
    </row>
    <row r="296" spans="1:17" s="14" customFormat="1" ht="13.5" customHeight="1">
      <c r="A296" s="34" t="s">
        <v>3</v>
      </c>
      <c r="B296" s="27"/>
      <c r="C296" s="145"/>
      <c r="D296" s="146">
        <f>SUM(D287:D295)</f>
        <v>0</v>
      </c>
      <c r="E296" s="146"/>
      <c r="F296" s="147">
        <f t="shared" ref="F296:H296" si="114">SUM(F287:F295)</f>
        <v>0</v>
      </c>
      <c r="G296" s="146"/>
      <c r="H296" s="148">
        <f t="shared" si="114"/>
        <v>0</v>
      </c>
      <c r="I296" s="148" t="e">
        <f t="shared" ref="I296" si="115">SUM(I287:I295)</f>
        <v>#REF!</v>
      </c>
      <c r="J296" s="118"/>
      <c r="K296" s="1"/>
    </row>
    <row r="297" spans="1:17" s="5" customFormat="1" ht="4.5" customHeight="1">
      <c r="A297" s="325"/>
      <c r="B297" s="326"/>
      <c r="C297" s="326"/>
      <c r="D297" s="326"/>
      <c r="E297" s="326"/>
      <c r="F297" s="326"/>
      <c r="G297" s="326"/>
      <c r="H297" s="326"/>
      <c r="I297" s="326"/>
      <c r="J297" s="327"/>
      <c r="K297" s="1"/>
      <c r="L297" s="1"/>
    </row>
    <row r="298" spans="1:17" s="15" customFormat="1" ht="45" customHeight="1">
      <c r="A298" s="208" t="s">
        <v>622</v>
      </c>
      <c r="B298" s="208"/>
      <c r="C298" s="208"/>
      <c r="D298" s="208"/>
      <c r="E298" s="208"/>
      <c r="F298" s="228"/>
      <c r="G298" s="297"/>
      <c r="H298" s="298"/>
      <c r="I298" s="298"/>
      <c r="J298" s="299"/>
      <c r="M298" s="206" t="s">
        <v>355</v>
      </c>
      <c r="N298" s="206"/>
      <c r="O298" s="206"/>
      <c r="P298" s="206"/>
      <c r="Q298" s="206"/>
    </row>
    <row r="299" spans="1:17" ht="26.1" customHeight="1">
      <c r="A299" s="10" t="s">
        <v>144</v>
      </c>
      <c r="B299" s="137" t="s">
        <v>459</v>
      </c>
      <c r="C299" s="128">
        <v>170</v>
      </c>
      <c r="D299" s="124">
        <f>C299*F299</f>
        <v>0</v>
      </c>
      <c r="E299" s="117" t="s">
        <v>4</v>
      </c>
      <c r="F299" s="117"/>
      <c r="G299" s="169">
        <v>108</v>
      </c>
      <c r="H299" s="62">
        <f>G299*F299</f>
        <v>0</v>
      </c>
      <c r="I299" s="62" t="e">
        <f>F299*#REF!</f>
        <v>#REF!</v>
      </c>
      <c r="J299" s="118">
        <v>166</v>
      </c>
      <c r="K299" s="1">
        <f>J299*F299</f>
        <v>0</v>
      </c>
    </row>
    <row r="300" spans="1:17" ht="36" customHeight="1">
      <c r="A300" s="10" t="s">
        <v>143</v>
      </c>
      <c r="B300" s="137" t="s">
        <v>460</v>
      </c>
      <c r="C300" s="128">
        <v>170</v>
      </c>
      <c r="D300" s="124">
        <f t="shared" ref="D300:D306" si="116">C300*F300</f>
        <v>0</v>
      </c>
      <c r="E300" s="117" t="s">
        <v>4</v>
      </c>
      <c r="F300" s="117"/>
      <c r="G300" s="169">
        <v>108</v>
      </c>
      <c r="H300" s="62">
        <f t="shared" ref="H300:H306" si="117">G300*F300</f>
        <v>0</v>
      </c>
      <c r="I300" s="62" t="e">
        <f>F300*#REF!</f>
        <v>#REF!</v>
      </c>
      <c r="J300" s="118">
        <v>166</v>
      </c>
      <c r="K300" s="1">
        <f>J300*F300</f>
        <v>0</v>
      </c>
    </row>
    <row r="301" spans="1:17" ht="36" customHeight="1">
      <c r="A301" s="10" t="s">
        <v>145</v>
      </c>
      <c r="B301" s="137" t="s">
        <v>461</v>
      </c>
      <c r="C301" s="128">
        <v>170</v>
      </c>
      <c r="D301" s="124">
        <f t="shared" si="116"/>
        <v>0</v>
      </c>
      <c r="E301" s="117" t="s">
        <v>4</v>
      </c>
      <c r="F301" s="117"/>
      <c r="G301" s="169">
        <v>108</v>
      </c>
      <c r="H301" s="62">
        <f t="shared" si="117"/>
        <v>0</v>
      </c>
      <c r="I301" s="62" t="e">
        <f>F301*#REF!</f>
        <v>#REF!</v>
      </c>
      <c r="J301" s="118">
        <v>166</v>
      </c>
      <c r="K301" s="1">
        <f>J301*F301</f>
        <v>0</v>
      </c>
    </row>
    <row r="302" spans="1:17" ht="39.75" customHeight="1">
      <c r="A302" s="10" t="s">
        <v>128</v>
      </c>
      <c r="B302" s="137" t="s">
        <v>462</v>
      </c>
      <c r="C302" s="128">
        <v>170</v>
      </c>
      <c r="D302" s="124">
        <f t="shared" si="116"/>
        <v>0</v>
      </c>
      <c r="E302" s="117" t="s">
        <v>4</v>
      </c>
      <c r="F302" s="117"/>
      <c r="G302" s="169">
        <v>108</v>
      </c>
      <c r="H302" s="62">
        <f t="shared" si="117"/>
        <v>0</v>
      </c>
      <c r="I302" s="62" t="e">
        <f>F302*#REF!</f>
        <v>#REF!</v>
      </c>
      <c r="J302" s="118">
        <v>166</v>
      </c>
      <c r="K302" s="1">
        <f>J302*F302</f>
        <v>0</v>
      </c>
    </row>
    <row r="303" spans="1:17" ht="36.75" customHeight="1">
      <c r="A303" s="10" t="s">
        <v>146</v>
      </c>
      <c r="B303" s="137" t="s">
        <v>465</v>
      </c>
      <c r="C303" s="128">
        <v>170</v>
      </c>
      <c r="D303" s="124">
        <f t="shared" si="116"/>
        <v>0</v>
      </c>
      <c r="E303" s="117" t="s">
        <v>4</v>
      </c>
      <c r="F303" s="117"/>
      <c r="G303" s="169">
        <v>108</v>
      </c>
      <c r="H303" s="62">
        <f t="shared" si="117"/>
        <v>0</v>
      </c>
      <c r="I303" s="62" t="e">
        <f>F303*#REF!</f>
        <v>#REF!</v>
      </c>
      <c r="J303" s="118">
        <v>166</v>
      </c>
      <c r="K303" s="1">
        <f>J303*F303</f>
        <v>0</v>
      </c>
    </row>
    <row r="304" spans="1:17" ht="36" customHeight="1">
      <c r="A304" s="10" t="s">
        <v>149</v>
      </c>
      <c r="B304" s="137" t="s">
        <v>463</v>
      </c>
      <c r="C304" s="128">
        <v>170</v>
      </c>
      <c r="D304" s="124">
        <f t="shared" si="116"/>
        <v>0</v>
      </c>
      <c r="E304" s="117" t="s">
        <v>4</v>
      </c>
      <c r="F304" s="117"/>
      <c r="G304" s="169">
        <v>108</v>
      </c>
      <c r="H304" s="62">
        <f t="shared" si="117"/>
        <v>0</v>
      </c>
      <c r="I304" s="62" t="e">
        <f>F304*#REF!</f>
        <v>#REF!</v>
      </c>
      <c r="J304" s="118">
        <v>166</v>
      </c>
      <c r="K304" s="1">
        <f>J304*F304</f>
        <v>0</v>
      </c>
    </row>
    <row r="305" spans="1:17" ht="36" hidden="1" customHeight="1">
      <c r="A305" s="10" t="s">
        <v>147</v>
      </c>
      <c r="B305" s="137"/>
      <c r="C305" s="128">
        <v>170</v>
      </c>
      <c r="D305" s="124">
        <f t="shared" si="116"/>
        <v>0</v>
      </c>
      <c r="E305" s="117" t="s">
        <v>4</v>
      </c>
      <c r="F305" s="117"/>
      <c r="G305" s="169"/>
      <c r="H305" s="62"/>
      <c r="I305" s="62"/>
      <c r="J305" s="118"/>
      <c r="K305" s="1">
        <f>J305*F305</f>
        <v>0</v>
      </c>
    </row>
    <row r="306" spans="1:17" ht="26.1" customHeight="1">
      <c r="A306" s="10" t="s">
        <v>148</v>
      </c>
      <c r="B306" s="137" t="s">
        <v>464</v>
      </c>
      <c r="C306" s="128">
        <v>170</v>
      </c>
      <c r="D306" s="124">
        <f t="shared" si="116"/>
        <v>0</v>
      </c>
      <c r="E306" s="117" t="s">
        <v>4</v>
      </c>
      <c r="F306" s="117"/>
      <c r="G306" s="169">
        <v>108</v>
      </c>
      <c r="H306" s="62">
        <f t="shared" si="117"/>
        <v>0</v>
      </c>
      <c r="I306" s="62" t="e">
        <f>F306*#REF!</f>
        <v>#REF!</v>
      </c>
      <c r="J306" s="118">
        <v>166</v>
      </c>
      <c r="K306" s="1">
        <f>J306*F306</f>
        <v>0</v>
      </c>
    </row>
    <row r="307" spans="1:17" s="20" customFormat="1" ht="14.1" customHeight="1">
      <c r="A307" s="34" t="s">
        <v>3</v>
      </c>
      <c r="B307" s="27"/>
      <c r="C307" s="129"/>
      <c r="D307" s="30">
        <f t="shared" ref="D307" si="118">SUM(D299:D306)</f>
        <v>0</v>
      </c>
      <c r="E307" s="69"/>
      <c r="F307" s="69">
        <f>SUM(F299:F306)</f>
        <v>0</v>
      </c>
      <c r="G307" s="70"/>
      <c r="H307" s="71">
        <f>SUM(H299:H306)</f>
        <v>0</v>
      </c>
      <c r="I307" s="71" t="e">
        <f>SUM(I299:I306)</f>
        <v>#REF!</v>
      </c>
      <c r="J307" s="72"/>
    </row>
    <row r="308" spans="1:17" ht="4.5" customHeight="1">
      <c r="A308" s="255"/>
      <c r="B308" s="226"/>
      <c r="C308" s="226"/>
      <c r="D308" s="226"/>
      <c r="E308" s="226"/>
      <c r="F308" s="226"/>
      <c r="G308" s="226"/>
      <c r="H308" s="226"/>
      <c r="I308" s="226"/>
      <c r="J308" s="227"/>
    </row>
    <row r="309" spans="1:17" s="15" customFormat="1" ht="30" customHeight="1">
      <c r="A309" s="208" t="s">
        <v>626</v>
      </c>
      <c r="B309" s="208"/>
      <c r="C309" s="208"/>
      <c r="D309" s="208"/>
      <c r="E309" s="208"/>
      <c r="F309" s="228"/>
      <c r="G309" s="300" t="s">
        <v>662</v>
      </c>
      <c r="H309" s="301"/>
      <c r="I309" s="301"/>
      <c r="J309" s="302"/>
      <c r="M309" s="206" t="s">
        <v>355</v>
      </c>
      <c r="N309" s="206"/>
      <c r="O309" s="206"/>
      <c r="P309" s="206"/>
      <c r="Q309" s="206"/>
    </row>
    <row r="310" spans="1:17" s="17" customFormat="1" ht="12.95" customHeight="1">
      <c r="A310" s="35" t="s">
        <v>8</v>
      </c>
      <c r="B310" s="127" t="s">
        <v>476</v>
      </c>
      <c r="C310" s="127">
        <v>90</v>
      </c>
      <c r="D310" s="124">
        <f t="shared" ref="D310:D344" si="119">C310*F310</f>
        <v>0</v>
      </c>
      <c r="E310" s="124" t="s">
        <v>4</v>
      </c>
      <c r="F310" s="75"/>
      <c r="G310" s="169">
        <v>60</v>
      </c>
      <c r="H310" s="57">
        <f>G310*F310</f>
        <v>0</v>
      </c>
      <c r="I310" s="57" t="e">
        <f>F310*#REF!</f>
        <v>#REF!</v>
      </c>
      <c r="J310" s="118">
        <v>90</v>
      </c>
      <c r="K310" s="17">
        <f>J310*F310</f>
        <v>0</v>
      </c>
    </row>
    <row r="311" spans="1:17" s="17" customFormat="1" ht="12.95" customHeight="1">
      <c r="A311" s="35" t="s">
        <v>521</v>
      </c>
      <c r="B311" s="127" t="s">
        <v>477</v>
      </c>
      <c r="C311" s="127">
        <v>90</v>
      </c>
      <c r="D311" s="124">
        <f t="shared" si="119"/>
        <v>0</v>
      </c>
      <c r="E311" s="124" t="s">
        <v>4</v>
      </c>
      <c r="F311" s="75"/>
      <c r="G311" s="169">
        <v>60</v>
      </c>
      <c r="H311" s="57">
        <f t="shared" ref="H311:H345" si="120">G311*F311</f>
        <v>0</v>
      </c>
      <c r="I311" s="57" t="e">
        <f>F311*#REF!</f>
        <v>#REF!</v>
      </c>
      <c r="J311" s="118">
        <v>90</v>
      </c>
      <c r="K311" s="17">
        <f>J311*F311</f>
        <v>0</v>
      </c>
    </row>
    <row r="312" spans="1:17" s="17" customFormat="1" ht="12.95" customHeight="1">
      <c r="A312" s="35" t="s">
        <v>68</v>
      </c>
      <c r="B312" s="127" t="s">
        <v>478</v>
      </c>
      <c r="C312" s="127">
        <v>90</v>
      </c>
      <c r="D312" s="124">
        <f t="shared" si="119"/>
        <v>0</v>
      </c>
      <c r="E312" s="124" t="s">
        <v>4</v>
      </c>
      <c r="F312" s="75"/>
      <c r="G312" s="169">
        <v>62.4</v>
      </c>
      <c r="H312" s="57">
        <f t="shared" si="120"/>
        <v>0</v>
      </c>
      <c r="I312" s="57" t="e">
        <f>F312*#REF!</f>
        <v>#REF!</v>
      </c>
      <c r="J312" s="118">
        <v>90</v>
      </c>
      <c r="K312" s="17">
        <f>J312*F312</f>
        <v>0</v>
      </c>
    </row>
    <row r="313" spans="1:17" s="17" customFormat="1" ht="12.95" customHeight="1">
      <c r="A313" s="35" t="s">
        <v>520</v>
      </c>
      <c r="B313" s="127" t="s">
        <v>519</v>
      </c>
      <c r="C313" s="127">
        <v>90</v>
      </c>
      <c r="D313" s="124">
        <f t="shared" si="119"/>
        <v>0</v>
      </c>
      <c r="E313" s="124" t="s">
        <v>4</v>
      </c>
      <c r="F313" s="75"/>
      <c r="G313" s="169">
        <v>60</v>
      </c>
      <c r="H313" s="57">
        <f t="shared" si="120"/>
        <v>0</v>
      </c>
      <c r="I313" s="57" t="e">
        <f>F313*#REF!</f>
        <v>#REF!</v>
      </c>
      <c r="J313" s="118">
        <v>90</v>
      </c>
      <c r="K313" s="17">
        <f>J313*F313</f>
        <v>0</v>
      </c>
    </row>
    <row r="314" spans="1:17" s="17" customFormat="1" ht="12.95" customHeight="1">
      <c r="A314" s="35" t="s">
        <v>10</v>
      </c>
      <c r="B314" s="127" t="s">
        <v>479</v>
      </c>
      <c r="C314" s="127">
        <v>90</v>
      </c>
      <c r="D314" s="124">
        <f t="shared" si="119"/>
        <v>0</v>
      </c>
      <c r="E314" s="124" t="s">
        <v>4</v>
      </c>
      <c r="F314" s="75"/>
      <c r="G314" s="169">
        <v>60</v>
      </c>
      <c r="H314" s="57">
        <f t="shared" si="120"/>
        <v>0</v>
      </c>
      <c r="I314" s="57" t="e">
        <f>F314*#REF!</f>
        <v>#REF!</v>
      </c>
      <c r="J314" s="118">
        <v>90</v>
      </c>
      <c r="K314" s="17">
        <f>J314*F314</f>
        <v>0</v>
      </c>
    </row>
    <row r="315" spans="1:17" s="17" customFormat="1" ht="12.95" customHeight="1">
      <c r="A315" s="35" t="s">
        <v>522</v>
      </c>
      <c r="B315" s="127" t="s">
        <v>480</v>
      </c>
      <c r="C315" s="127">
        <v>90</v>
      </c>
      <c r="D315" s="124">
        <f t="shared" si="119"/>
        <v>0</v>
      </c>
      <c r="E315" s="46" t="s">
        <v>4</v>
      </c>
      <c r="F315" s="75"/>
      <c r="G315" s="169">
        <v>60</v>
      </c>
      <c r="H315" s="57">
        <f t="shared" si="120"/>
        <v>0</v>
      </c>
      <c r="I315" s="57" t="e">
        <f>F315*#REF!</f>
        <v>#REF!</v>
      </c>
      <c r="J315" s="118">
        <v>90</v>
      </c>
      <c r="K315" s="17">
        <f>J315*F315</f>
        <v>0</v>
      </c>
    </row>
    <row r="316" spans="1:17" s="17" customFormat="1" ht="12.95" customHeight="1">
      <c r="A316" s="35" t="s">
        <v>11</v>
      </c>
      <c r="B316" s="127" t="s">
        <v>481</v>
      </c>
      <c r="C316" s="127">
        <v>90</v>
      </c>
      <c r="D316" s="124">
        <f t="shared" si="119"/>
        <v>0</v>
      </c>
      <c r="E316" s="124" t="s">
        <v>4</v>
      </c>
      <c r="F316" s="75"/>
      <c r="G316" s="169">
        <v>60</v>
      </c>
      <c r="H316" s="57">
        <f t="shared" si="120"/>
        <v>0</v>
      </c>
      <c r="I316" s="57" t="e">
        <f>F316*#REF!</f>
        <v>#REF!</v>
      </c>
      <c r="J316" s="118">
        <v>90</v>
      </c>
      <c r="K316" s="17">
        <f>J316*F316</f>
        <v>0</v>
      </c>
    </row>
    <row r="317" spans="1:17" s="17" customFormat="1" ht="12.95" customHeight="1">
      <c r="A317" s="35" t="s">
        <v>483</v>
      </c>
      <c r="B317" s="127" t="s">
        <v>482</v>
      </c>
      <c r="C317" s="127">
        <v>90</v>
      </c>
      <c r="D317" s="124">
        <f t="shared" si="119"/>
        <v>0</v>
      </c>
      <c r="E317" s="124" t="s">
        <v>4</v>
      </c>
      <c r="F317" s="75"/>
      <c r="G317" s="169">
        <v>60</v>
      </c>
      <c r="H317" s="57">
        <f t="shared" si="120"/>
        <v>0</v>
      </c>
      <c r="I317" s="57" t="e">
        <f>F317*#REF!</f>
        <v>#REF!</v>
      </c>
      <c r="J317" s="118">
        <v>90</v>
      </c>
      <c r="K317" s="17">
        <f>J317*F317</f>
        <v>0</v>
      </c>
    </row>
    <row r="318" spans="1:17" s="17" customFormat="1" ht="12.95" customHeight="1">
      <c r="A318" s="35" t="s">
        <v>485</v>
      </c>
      <c r="B318" s="127" t="s">
        <v>484</v>
      </c>
      <c r="C318" s="127">
        <v>90</v>
      </c>
      <c r="D318" s="124">
        <f t="shared" si="119"/>
        <v>0</v>
      </c>
      <c r="E318" s="124" t="s">
        <v>4</v>
      </c>
      <c r="F318" s="75"/>
      <c r="G318" s="169">
        <v>60</v>
      </c>
      <c r="H318" s="57">
        <f t="shared" si="120"/>
        <v>0</v>
      </c>
      <c r="I318" s="57" t="e">
        <f>F318*#REF!</f>
        <v>#REF!</v>
      </c>
      <c r="J318" s="118">
        <v>90</v>
      </c>
      <c r="K318" s="17">
        <f>J318*F318</f>
        <v>0</v>
      </c>
    </row>
    <row r="319" spans="1:17" s="17" customFormat="1" ht="12.95" customHeight="1">
      <c r="A319" s="35" t="s">
        <v>85</v>
      </c>
      <c r="B319" s="127" t="s">
        <v>486</v>
      </c>
      <c r="C319" s="127">
        <v>90</v>
      </c>
      <c r="D319" s="124">
        <f t="shared" si="119"/>
        <v>0</v>
      </c>
      <c r="E319" s="124" t="s">
        <v>4</v>
      </c>
      <c r="F319" s="75"/>
      <c r="G319" s="169">
        <v>60</v>
      </c>
      <c r="H319" s="57">
        <f t="shared" si="120"/>
        <v>0</v>
      </c>
      <c r="I319" s="57" t="e">
        <f>F319*#REF!</f>
        <v>#REF!</v>
      </c>
      <c r="J319" s="118">
        <v>90</v>
      </c>
      <c r="K319" s="17">
        <f>J319*F319</f>
        <v>0</v>
      </c>
    </row>
    <row r="320" spans="1:17" s="17" customFormat="1" ht="12.95" customHeight="1">
      <c r="A320" s="35" t="s">
        <v>488</v>
      </c>
      <c r="B320" s="127" t="s">
        <v>487</v>
      </c>
      <c r="C320" s="127">
        <v>90</v>
      </c>
      <c r="D320" s="124">
        <f t="shared" si="119"/>
        <v>0</v>
      </c>
      <c r="E320" s="124" t="s">
        <v>4</v>
      </c>
      <c r="F320" s="75"/>
      <c r="G320" s="169">
        <v>60</v>
      </c>
      <c r="H320" s="57">
        <f t="shared" si="120"/>
        <v>0</v>
      </c>
      <c r="I320" s="57" t="e">
        <f>F320*#REF!</f>
        <v>#REF!</v>
      </c>
      <c r="J320" s="118">
        <v>90</v>
      </c>
      <c r="K320" s="17">
        <f>J320*F320</f>
        <v>0</v>
      </c>
    </row>
    <row r="321" spans="1:21" s="17" customFormat="1" ht="12.95" customHeight="1">
      <c r="A321" s="35" t="s">
        <v>13</v>
      </c>
      <c r="B321" s="127" t="s">
        <v>489</v>
      </c>
      <c r="C321" s="127">
        <v>90</v>
      </c>
      <c r="D321" s="124">
        <f t="shared" si="119"/>
        <v>0</v>
      </c>
      <c r="E321" s="124" t="s">
        <v>4</v>
      </c>
      <c r="F321" s="75"/>
      <c r="G321" s="169">
        <v>60</v>
      </c>
      <c r="H321" s="57">
        <f t="shared" si="120"/>
        <v>0</v>
      </c>
      <c r="I321" s="57" t="e">
        <f>F321*#REF!</f>
        <v>#REF!</v>
      </c>
      <c r="J321" s="118">
        <v>90</v>
      </c>
      <c r="K321" s="17">
        <f>J321*F321</f>
        <v>0</v>
      </c>
    </row>
    <row r="322" spans="1:21" s="17" customFormat="1" ht="12.95" customHeight="1">
      <c r="A322" s="35" t="s">
        <v>16</v>
      </c>
      <c r="B322" s="127" t="s">
        <v>490</v>
      </c>
      <c r="C322" s="127">
        <v>90</v>
      </c>
      <c r="D322" s="124">
        <f t="shared" si="119"/>
        <v>0</v>
      </c>
      <c r="E322" s="124" t="s">
        <v>4</v>
      </c>
      <c r="F322" s="75"/>
      <c r="G322" s="169">
        <v>60</v>
      </c>
      <c r="H322" s="57">
        <f t="shared" si="120"/>
        <v>0</v>
      </c>
      <c r="I322" s="57" t="e">
        <f>F322*#REF!</f>
        <v>#REF!</v>
      </c>
      <c r="J322" s="118">
        <v>90</v>
      </c>
      <c r="K322" s="17">
        <f>J322*F322</f>
        <v>0</v>
      </c>
    </row>
    <row r="323" spans="1:21" s="17" customFormat="1" ht="12.95" customHeight="1">
      <c r="A323" s="35" t="s">
        <v>17</v>
      </c>
      <c r="B323" s="127" t="s">
        <v>491</v>
      </c>
      <c r="C323" s="127">
        <v>90</v>
      </c>
      <c r="D323" s="124">
        <f t="shared" si="119"/>
        <v>0</v>
      </c>
      <c r="E323" s="124" t="s">
        <v>4</v>
      </c>
      <c r="F323" s="75"/>
      <c r="G323" s="169">
        <v>60</v>
      </c>
      <c r="H323" s="57">
        <f t="shared" si="120"/>
        <v>0</v>
      </c>
      <c r="I323" s="57" t="e">
        <f>F323*#REF!</f>
        <v>#REF!</v>
      </c>
      <c r="J323" s="118">
        <v>90</v>
      </c>
      <c r="K323" s="17">
        <f>J323*F323</f>
        <v>0</v>
      </c>
    </row>
    <row r="324" spans="1:21" s="17" customFormat="1" ht="12.95" customHeight="1">
      <c r="A324" s="35" t="s">
        <v>90</v>
      </c>
      <c r="B324" s="127" t="s">
        <v>492</v>
      </c>
      <c r="C324" s="127">
        <v>90</v>
      </c>
      <c r="D324" s="124">
        <f t="shared" si="119"/>
        <v>0</v>
      </c>
      <c r="E324" s="124" t="s">
        <v>4</v>
      </c>
      <c r="F324" s="75"/>
      <c r="G324" s="169">
        <v>60</v>
      </c>
      <c r="H324" s="57">
        <f t="shared" si="120"/>
        <v>0</v>
      </c>
      <c r="I324" s="57" t="e">
        <f>F324*#REF!</f>
        <v>#REF!</v>
      </c>
      <c r="J324" s="118">
        <v>90</v>
      </c>
      <c r="K324" s="17">
        <f>J324*F324</f>
        <v>0</v>
      </c>
    </row>
    <row r="325" spans="1:21" s="17" customFormat="1" ht="12.95" customHeight="1">
      <c r="A325" s="35" t="s">
        <v>18</v>
      </c>
      <c r="B325" s="127" t="s">
        <v>493</v>
      </c>
      <c r="C325" s="127">
        <v>90</v>
      </c>
      <c r="D325" s="124">
        <f t="shared" si="119"/>
        <v>0</v>
      </c>
      <c r="E325" s="124" t="s">
        <v>4</v>
      </c>
      <c r="F325" s="75"/>
      <c r="G325" s="169">
        <v>60</v>
      </c>
      <c r="H325" s="57">
        <f t="shared" si="120"/>
        <v>0</v>
      </c>
      <c r="I325" s="57" t="e">
        <f>F325*#REF!</f>
        <v>#REF!</v>
      </c>
      <c r="J325" s="118">
        <v>90</v>
      </c>
      <c r="K325" s="17">
        <f>J325*F325</f>
        <v>0</v>
      </c>
    </row>
    <row r="326" spans="1:21" s="17" customFormat="1" ht="12.95" customHeight="1">
      <c r="A326" s="35" t="s">
        <v>495</v>
      </c>
      <c r="B326" s="127" t="s">
        <v>494</v>
      </c>
      <c r="C326" s="127">
        <v>90</v>
      </c>
      <c r="D326" s="124">
        <f t="shared" si="119"/>
        <v>0</v>
      </c>
      <c r="E326" s="46" t="s">
        <v>4</v>
      </c>
      <c r="F326" s="75"/>
      <c r="G326" s="169">
        <v>60</v>
      </c>
      <c r="H326" s="57">
        <f t="shared" si="120"/>
        <v>0</v>
      </c>
      <c r="I326" s="57" t="e">
        <f>F326*#REF!</f>
        <v>#REF!</v>
      </c>
      <c r="J326" s="118">
        <v>90</v>
      </c>
      <c r="K326" s="17">
        <f>J326*F326</f>
        <v>0</v>
      </c>
    </row>
    <row r="327" spans="1:21" s="17" customFormat="1" ht="12.95" customHeight="1">
      <c r="A327" s="35" t="s">
        <v>36</v>
      </c>
      <c r="B327" s="127" t="s">
        <v>496</v>
      </c>
      <c r="C327" s="127">
        <v>90</v>
      </c>
      <c r="D327" s="124">
        <f t="shared" si="119"/>
        <v>0</v>
      </c>
      <c r="E327" s="124" t="s">
        <v>4</v>
      </c>
      <c r="F327" s="75"/>
      <c r="G327" s="169">
        <v>60</v>
      </c>
      <c r="H327" s="57">
        <f t="shared" si="120"/>
        <v>0</v>
      </c>
      <c r="I327" s="57" t="e">
        <f>F327*#REF!</f>
        <v>#REF!</v>
      </c>
      <c r="J327" s="118">
        <v>90</v>
      </c>
      <c r="K327" s="17">
        <f>J327*F327</f>
        <v>0</v>
      </c>
    </row>
    <row r="328" spans="1:21" s="17" customFormat="1" ht="12.95" customHeight="1">
      <c r="A328" s="35" t="s">
        <v>500</v>
      </c>
      <c r="B328" s="127" t="s">
        <v>497</v>
      </c>
      <c r="C328" s="127">
        <v>90</v>
      </c>
      <c r="D328" s="124">
        <f t="shared" si="119"/>
        <v>0</v>
      </c>
      <c r="E328" s="124" t="s">
        <v>4</v>
      </c>
      <c r="F328" s="75"/>
      <c r="G328" s="169">
        <v>60</v>
      </c>
      <c r="H328" s="57">
        <f t="shared" si="120"/>
        <v>0</v>
      </c>
      <c r="I328" s="57" t="e">
        <f>F328*#REF!</f>
        <v>#REF!</v>
      </c>
      <c r="J328" s="118">
        <v>90</v>
      </c>
      <c r="K328" s="17">
        <f>J328*F328</f>
        <v>0</v>
      </c>
    </row>
    <row r="329" spans="1:21" s="17" customFormat="1" ht="12.95" customHeight="1">
      <c r="A329" s="35" t="s">
        <v>499</v>
      </c>
      <c r="B329" s="127" t="s">
        <v>498</v>
      </c>
      <c r="C329" s="127">
        <v>90</v>
      </c>
      <c r="D329" s="124">
        <f t="shared" si="119"/>
        <v>0</v>
      </c>
      <c r="E329" s="124" t="s">
        <v>4</v>
      </c>
      <c r="F329" s="75"/>
      <c r="G329" s="169">
        <v>60</v>
      </c>
      <c r="H329" s="57">
        <f t="shared" si="120"/>
        <v>0</v>
      </c>
      <c r="I329" s="57" t="e">
        <f>F329*#REF!</f>
        <v>#REF!</v>
      </c>
      <c r="J329" s="118">
        <v>90</v>
      </c>
      <c r="K329" s="17">
        <f>J329*F329</f>
        <v>0</v>
      </c>
    </row>
    <row r="330" spans="1:21" s="17" customFormat="1" ht="12.95" customHeight="1">
      <c r="A330" s="35" t="s">
        <v>12</v>
      </c>
      <c r="B330" s="127" t="s">
        <v>501</v>
      </c>
      <c r="C330" s="127">
        <v>85</v>
      </c>
      <c r="D330" s="124">
        <f t="shared" si="119"/>
        <v>0</v>
      </c>
      <c r="E330" s="124" t="s">
        <v>4</v>
      </c>
      <c r="F330" s="75"/>
      <c r="G330" s="169">
        <v>60</v>
      </c>
      <c r="H330" s="57">
        <f t="shared" si="120"/>
        <v>0</v>
      </c>
      <c r="I330" s="57" t="e">
        <f>F330*#REF!</f>
        <v>#REF!</v>
      </c>
      <c r="J330" s="118">
        <v>85</v>
      </c>
      <c r="K330" s="17">
        <f>J330*F330</f>
        <v>0</v>
      </c>
    </row>
    <row r="331" spans="1:21" s="17" customFormat="1" ht="12.95" customHeight="1">
      <c r="A331" s="35" t="s">
        <v>78</v>
      </c>
      <c r="B331" s="127" t="s">
        <v>502</v>
      </c>
      <c r="C331" s="127">
        <v>85</v>
      </c>
      <c r="D331" s="124">
        <f t="shared" si="119"/>
        <v>0</v>
      </c>
      <c r="E331" s="124" t="s">
        <v>4</v>
      </c>
      <c r="F331" s="75"/>
      <c r="G331" s="169">
        <v>54</v>
      </c>
      <c r="H331" s="57">
        <f t="shared" si="120"/>
        <v>0</v>
      </c>
      <c r="I331" s="57" t="e">
        <f>F331*#REF!</f>
        <v>#REF!</v>
      </c>
      <c r="J331" s="118">
        <v>85</v>
      </c>
      <c r="K331" s="17">
        <f>J331*F331</f>
        <v>0</v>
      </c>
      <c r="U331" s="203"/>
    </row>
    <row r="332" spans="1:21" s="17" customFormat="1" ht="12.95" customHeight="1">
      <c r="A332" s="35" t="s">
        <v>9</v>
      </c>
      <c r="B332" s="127" t="s">
        <v>503</v>
      </c>
      <c r="C332" s="127">
        <v>85</v>
      </c>
      <c r="D332" s="124">
        <f t="shared" si="119"/>
        <v>0</v>
      </c>
      <c r="E332" s="124" t="s">
        <v>4</v>
      </c>
      <c r="F332" s="75"/>
      <c r="G332" s="169">
        <v>54</v>
      </c>
      <c r="H332" s="57">
        <f t="shared" si="120"/>
        <v>0</v>
      </c>
      <c r="I332" s="57" t="e">
        <f>F332*#REF!</f>
        <v>#REF!</v>
      </c>
      <c r="J332" s="118">
        <v>85</v>
      </c>
      <c r="K332" s="17">
        <f>J332*F332</f>
        <v>0</v>
      </c>
      <c r="U332" s="203"/>
    </row>
    <row r="333" spans="1:21" s="17" customFormat="1" ht="12.95" customHeight="1">
      <c r="A333" s="35" t="s">
        <v>523</v>
      </c>
      <c r="B333" s="127" t="s">
        <v>504</v>
      </c>
      <c r="C333" s="127">
        <v>85</v>
      </c>
      <c r="D333" s="124">
        <f t="shared" si="119"/>
        <v>0</v>
      </c>
      <c r="E333" s="124" t="s">
        <v>4</v>
      </c>
      <c r="F333" s="75"/>
      <c r="G333" s="169">
        <v>54</v>
      </c>
      <c r="H333" s="57">
        <f t="shared" si="120"/>
        <v>0</v>
      </c>
      <c r="I333" s="57" t="e">
        <f>F333*#REF!</f>
        <v>#REF!</v>
      </c>
      <c r="J333" s="118">
        <v>85</v>
      </c>
      <c r="K333" s="17">
        <f>J333*F333</f>
        <v>0</v>
      </c>
      <c r="U333" s="203"/>
    </row>
    <row r="334" spans="1:21" s="17" customFormat="1" ht="12.95" customHeight="1">
      <c r="A334" s="35" t="s">
        <v>505</v>
      </c>
      <c r="B334" s="127" t="s">
        <v>506</v>
      </c>
      <c r="C334" s="127">
        <v>85</v>
      </c>
      <c r="D334" s="124">
        <f t="shared" si="119"/>
        <v>0</v>
      </c>
      <c r="E334" s="124" t="s">
        <v>4</v>
      </c>
      <c r="F334" s="75"/>
      <c r="G334" s="169">
        <v>54</v>
      </c>
      <c r="H334" s="57">
        <f t="shared" si="120"/>
        <v>0</v>
      </c>
      <c r="I334" s="57" t="e">
        <f>F334*#REF!</f>
        <v>#REF!</v>
      </c>
      <c r="J334" s="118">
        <v>90</v>
      </c>
      <c r="K334" s="17">
        <f>J334*F334</f>
        <v>0</v>
      </c>
      <c r="U334" s="203"/>
    </row>
    <row r="335" spans="1:21" s="17" customFormat="1" ht="12.95" customHeight="1">
      <c r="A335" s="35" t="s">
        <v>76</v>
      </c>
      <c r="B335" s="127" t="s">
        <v>507</v>
      </c>
      <c r="C335" s="127">
        <v>85</v>
      </c>
      <c r="D335" s="124">
        <f t="shared" si="119"/>
        <v>0</v>
      </c>
      <c r="E335" s="124" t="s">
        <v>4</v>
      </c>
      <c r="F335" s="75"/>
      <c r="G335" s="169">
        <v>54</v>
      </c>
      <c r="H335" s="57">
        <f t="shared" si="120"/>
        <v>0</v>
      </c>
      <c r="I335" s="57" t="e">
        <f>F335*#REF!</f>
        <v>#REF!</v>
      </c>
      <c r="J335" s="118">
        <v>85</v>
      </c>
      <c r="K335" s="17">
        <f>J335*F335</f>
        <v>0</v>
      </c>
      <c r="U335" s="203"/>
    </row>
    <row r="336" spans="1:21" s="17" customFormat="1" ht="12.95" customHeight="1">
      <c r="A336" s="35" t="s">
        <v>75</v>
      </c>
      <c r="B336" s="127" t="s">
        <v>508</v>
      </c>
      <c r="C336" s="127">
        <v>85</v>
      </c>
      <c r="D336" s="124">
        <f t="shared" si="119"/>
        <v>0</v>
      </c>
      <c r="E336" s="124" t="s">
        <v>4</v>
      </c>
      <c r="F336" s="75"/>
      <c r="G336" s="169">
        <v>54</v>
      </c>
      <c r="H336" s="57">
        <f t="shared" si="120"/>
        <v>0</v>
      </c>
      <c r="I336" s="57" t="e">
        <f>F336*#REF!</f>
        <v>#REF!</v>
      </c>
      <c r="J336" s="118">
        <v>85</v>
      </c>
      <c r="K336" s="17">
        <f>J336*F336</f>
        <v>0</v>
      </c>
      <c r="U336" s="203"/>
    </row>
    <row r="337" spans="1:21" s="17" customFormat="1" ht="12.95" customHeight="1">
      <c r="A337" s="35" t="s">
        <v>14</v>
      </c>
      <c r="B337" s="127" t="s">
        <v>509</v>
      </c>
      <c r="C337" s="127">
        <v>85</v>
      </c>
      <c r="D337" s="124">
        <f t="shared" si="119"/>
        <v>0</v>
      </c>
      <c r="E337" s="124" t="s">
        <v>4</v>
      </c>
      <c r="F337" s="75"/>
      <c r="G337" s="169">
        <v>60</v>
      </c>
      <c r="H337" s="57">
        <f t="shared" si="120"/>
        <v>0</v>
      </c>
      <c r="I337" s="57" t="e">
        <f>F337*#REF!</f>
        <v>#REF!</v>
      </c>
      <c r="J337" s="118">
        <v>90</v>
      </c>
      <c r="K337" s="17">
        <f>J337*F337</f>
        <v>0</v>
      </c>
      <c r="U337" s="203"/>
    </row>
    <row r="338" spans="1:21" s="17" customFormat="1" ht="12.95" customHeight="1">
      <c r="A338" s="35" t="s">
        <v>524</v>
      </c>
      <c r="B338" s="127" t="s">
        <v>510</v>
      </c>
      <c r="C338" s="127">
        <v>85</v>
      </c>
      <c r="D338" s="124">
        <f t="shared" si="119"/>
        <v>0</v>
      </c>
      <c r="E338" s="124" t="s">
        <v>4</v>
      </c>
      <c r="F338" s="75"/>
      <c r="G338" s="169">
        <v>60</v>
      </c>
      <c r="H338" s="57">
        <f t="shared" si="120"/>
        <v>0</v>
      </c>
      <c r="I338" s="57" t="e">
        <f>F338*#REF!</f>
        <v>#REF!</v>
      </c>
      <c r="J338" s="118">
        <v>90</v>
      </c>
      <c r="K338" s="17">
        <f>J338*F338</f>
        <v>0</v>
      </c>
      <c r="U338" s="203"/>
    </row>
    <row r="339" spans="1:21" s="17" customFormat="1" ht="12.95" customHeight="1">
      <c r="A339" s="35" t="s">
        <v>74</v>
      </c>
      <c r="B339" s="127" t="s">
        <v>511</v>
      </c>
      <c r="C339" s="127">
        <v>85</v>
      </c>
      <c r="D339" s="124">
        <f t="shared" si="119"/>
        <v>0</v>
      </c>
      <c r="E339" s="124" t="s">
        <v>4</v>
      </c>
      <c r="F339" s="75"/>
      <c r="G339" s="169">
        <v>54</v>
      </c>
      <c r="H339" s="57">
        <f t="shared" si="120"/>
        <v>0</v>
      </c>
      <c r="I339" s="57" t="e">
        <f>F339*#REF!</f>
        <v>#REF!</v>
      </c>
      <c r="J339" s="118">
        <v>85</v>
      </c>
      <c r="K339" s="17">
        <f>J339*F339</f>
        <v>0</v>
      </c>
      <c r="U339" s="203"/>
    </row>
    <row r="340" spans="1:21" s="17" customFormat="1" ht="12.95" customHeight="1">
      <c r="A340" s="35" t="s">
        <v>513</v>
      </c>
      <c r="B340" s="127" t="s">
        <v>512</v>
      </c>
      <c r="C340" s="127">
        <v>85</v>
      </c>
      <c r="D340" s="124">
        <f t="shared" si="119"/>
        <v>0</v>
      </c>
      <c r="E340" s="124" t="s">
        <v>4</v>
      </c>
      <c r="F340" s="75"/>
      <c r="G340" s="169">
        <v>54</v>
      </c>
      <c r="H340" s="57">
        <f t="shared" si="120"/>
        <v>0</v>
      </c>
      <c r="I340" s="57" t="e">
        <f>F340*#REF!</f>
        <v>#REF!</v>
      </c>
      <c r="J340" s="118">
        <v>85</v>
      </c>
      <c r="K340" s="17">
        <f>J340*F340</f>
        <v>0</v>
      </c>
      <c r="U340" s="203"/>
    </row>
    <row r="341" spans="1:21" s="17" customFormat="1" ht="12.95" customHeight="1">
      <c r="A341" s="35" t="s">
        <v>19</v>
      </c>
      <c r="B341" s="127" t="s">
        <v>514</v>
      </c>
      <c r="C341" s="127">
        <v>85</v>
      </c>
      <c r="D341" s="124">
        <f t="shared" si="119"/>
        <v>0</v>
      </c>
      <c r="E341" s="46" t="s">
        <v>4</v>
      </c>
      <c r="F341" s="75"/>
      <c r="G341" s="169">
        <v>54</v>
      </c>
      <c r="H341" s="57">
        <f t="shared" si="120"/>
        <v>0</v>
      </c>
      <c r="I341" s="57" t="e">
        <f>F341*#REF!</f>
        <v>#REF!</v>
      </c>
      <c r="J341" s="118">
        <v>85</v>
      </c>
      <c r="K341" s="17">
        <f>J341*F341</f>
        <v>0</v>
      </c>
      <c r="U341" s="203"/>
    </row>
    <row r="342" spans="1:21" s="17" customFormat="1" ht="12.95" customHeight="1">
      <c r="A342" s="35" t="s">
        <v>89</v>
      </c>
      <c r="B342" s="127" t="s">
        <v>515</v>
      </c>
      <c r="C342" s="127">
        <v>85</v>
      </c>
      <c r="D342" s="124">
        <f t="shared" si="119"/>
        <v>0</v>
      </c>
      <c r="E342" s="46" t="s">
        <v>4</v>
      </c>
      <c r="F342" s="75"/>
      <c r="G342" s="169">
        <v>54</v>
      </c>
      <c r="H342" s="57">
        <f t="shared" si="120"/>
        <v>0</v>
      </c>
      <c r="I342" s="57" t="e">
        <f>F342*#REF!</f>
        <v>#REF!</v>
      </c>
      <c r="J342" s="118">
        <v>85</v>
      </c>
      <c r="K342" s="17">
        <f>J342*F342</f>
        <v>0</v>
      </c>
      <c r="U342" s="203"/>
    </row>
    <row r="343" spans="1:21" s="17" customFormat="1" ht="12.95" customHeight="1">
      <c r="A343" s="35" t="s">
        <v>57</v>
      </c>
      <c r="B343" s="127" t="s">
        <v>516</v>
      </c>
      <c r="C343" s="127">
        <v>85</v>
      </c>
      <c r="D343" s="124">
        <f t="shared" si="119"/>
        <v>0</v>
      </c>
      <c r="E343" s="124" t="s">
        <v>4</v>
      </c>
      <c r="F343" s="75"/>
      <c r="G343" s="169">
        <v>54</v>
      </c>
      <c r="H343" s="57">
        <f t="shared" si="120"/>
        <v>0</v>
      </c>
      <c r="I343" s="57" t="e">
        <f>F343*#REF!</f>
        <v>#REF!</v>
      </c>
      <c r="J343" s="118">
        <v>85</v>
      </c>
      <c r="K343" s="17">
        <f>J343*F343</f>
        <v>0</v>
      </c>
      <c r="U343" s="203"/>
    </row>
    <row r="344" spans="1:21" s="17" customFormat="1" ht="12.95" customHeight="1">
      <c r="A344" s="35" t="s">
        <v>56</v>
      </c>
      <c r="B344" s="127" t="s">
        <v>517</v>
      </c>
      <c r="C344" s="127">
        <v>85</v>
      </c>
      <c r="D344" s="124">
        <f t="shared" si="119"/>
        <v>0</v>
      </c>
      <c r="E344" s="124" t="s">
        <v>4</v>
      </c>
      <c r="F344" s="75"/>
      <c r="G344" s="169">
        <v>54</v>
      </c>
      <c r="H344" s="57">
        <f t="shared" si="120"/>
        <v>0</v>
      </c>
      <c r="I344" s="57" t="e">
        <f>F344*#REF!</f>
        <v>#REF!</v>
      </c>
      <c r="J344" s="118">
        <v>85</v>
      </c>
      <c r="K344" s="17">
        <f>J344*F344</f>
        <v>0</v>
      </c>
      <c r="U344" s="203"/>
    </row>
    <row r="345" spans="1:21" s="17" customFormat="1" ht="12.95" customHeight="1">
      <c r="A345" s="35" t="s">
        <v>21</v>
      </c>
      <c r="B345" s="127" t="s">
        <v>518</v>
      </c>
      <c r="C345" s="127">
        <v>85</v>
      </c>
      <c r="D345" s="124">
        <f>C345*F345</f>
        <v>0</v>
      </c>
      <c r="E345" s="124" t="s">
        <v>4</v>
      </c>
      <c r="F345" s="75"/>
      <c r="G345" s="169">
        <v>54</v>
      </c>
      <c r="H345" s="57">
        <f t="shared" si="120"/>
        <v>0</v>
      </c>
      <c r="I345" s="57" t="e">
        <f>F345*#REF!</f>
        <v>#REF!</v>
      </c>
      <c r="J345" s="118">
        <v>85</v>
      </c>
      <c r="K345" s="17">
        <f>J345*F345</f>
        <v>0</v>
      </c>
      <c r="U345" s="203"/>
    </row>
    <row r="346" spans="1:21" s="17" customFormat="1" ht="13.5" hidden="1" customHeight="1">
      <c r="B346" s="127"/>
      <c r="C346" s="127"/>
      <c r="D346" s="124"/>
      <c r="E346" s="124"/>
      <c r="F346" s="75">
        <f>F312</f>
        <v>0</v>
      </c>
      <c r="G346" s="54"/>
      <c r="H346" s="57"/>
      <c r="I346" s="57"/>
      <c r="J346" s="118"/>
      <c r="U346" s="203"/>
    </row>
    <row r="347" spans="1:21" s="17" customFormat="1" ht="13.5" hidden="1" customHeight="1">
      <c r="B347" s="127"/>
      <c r="C347" s="127"/>
      <c r="D347" s="124"/>
      <c r="E347" s="124"/>
      <c r="F347" s="75">
        <f>F310+F311+SUM(F313:F329)+F334+F337+F338</f>
        <v>0</v>
      </c>
      <c r="G347" s="54"/>
      <c r="H347" s="57"/>
      <c r="I347" s="57"/>
      <c r="J347" s="118"/>
      <c r="U347" s="203"/>
    </row>
    <row r="348" spans="1:21" s="17" customFormat="1" ht="13.5" hidden="1" customHeight="1">
      <c r="A348" s="35" t="s">
        <v>21</v>
      </c>
      <c r="B348" s="127"/>
      <c r="C348" s="127"/>
      <c r="D348" s="124"/>
      <c r="E348" s="124"/>
      <c r="F348" s="75">
        <f>SUM(F330:F333)+F335+F336+SUM(F339:F345)</f>
        <v>0</v>
      </c>
      <c r="G348" s="54"/>
      <c r="H348" s="57"/>
      <c r="I348" s="57"/>
      <c r="J348" s="118"/>
      <c r="U348" s="203"/>
    </row>
    <row r="349" spans="1:21" s="20" customFormat="1" ht="14.1" customHeight="1">
      <c r="A349" s="34" t="s">
        <v>3</v>
      </c>
      <c r="B349" s="27"/>
      <c r="C349" s="129"/>
      <c r="D349" s="30">
        <f>SUM(D310:D345)</f>
        <v>0</v>
      </c>
      <c r="E349" s="31"/>
      <c r="F349" s="69">
        <f>SUM(F310:F345)</f>
        <v>0</v>
      </c>
      <c r="G349" s="70"/>
      <c r="H349" s="71">
        <f>SUM(H310:H345)</f>
        <v>0</v>
      </c>
      <c r="I349" s="71" t="e">
        <f>SUM(I310:I345)</f>
        <v>#REF!</v>
      </c>
      <c r="J349" s="72"/>
      <c r="U349" s="203"/>
    </row>
    <row r="350" spans="1:21" ht="4.5" customHeight="1">
      <c r="A350" s="255"/>
      <c r="B350" s="226"/>
      <c r="C350" s="226"/>
      <c r="D350" s="226"/>
      <c r="E350" s="226"/>
      <c r="F350" s="226"/>
      <c r="G350" s="226"/>
      <c r="H350" s="226"/>
      <c r="I350" s="226"/>
      <c r="J350" s="227"/>
    </row>
    <row r="351" spans="1:21" s="15" customFormat="1" ht="45" customHeight="1">
      <c r="A351" s="208" t="s">
        <v>627</v>
      </c>
      <c r="B351" s="208"/>
      <c r="C351" s="208"/>
      <c r="D351" s="208"/>
      <c r="E351" s="208"/>
      <c r="F351" s="228"/>
      <c r="G351" s="300" t="s">
        <v>662</v>
      </c>
      <c r="H351" s="301"/>
      <c r="I351" s="301"/>
      <c r="J351" s="302"/>
      <c r="M351" s="206" t="s">
        <v>355</v>
      </c>
      <c r="N351" s="206"/>
      <c r="O351" s="206"/>
      <c r="P351" s="206"/>
      <c r="Q351" s="206"/>
    </row>
    <row r="352" spans="1:21" s="17" customFormat="1" ht="12.95" customHeight="1">
      <c r="A352" s="35" t="s">
        <v>68</v>
      </c>
      <c r="B352" s="127" t="s">
        <v>525</v>
      </c>
      <c r="C352" s="127">
        <v>43</v>
      </c>
      <c r="D352" s="127">
        <f>C352*F352</f>
        <v>0</v>
      </c>
      <c r="E352" s="124" t="s">
        <v>4</v>
      </c>
      <c r="F352" s="64"/>
      <c r="G352" s="169">
        <v>32.4</v>
      </c>
      <c r="H352" s="57">
        <f t="shared" ref="H352" si="121">G352*F352</f>
        <v>0</v>
      </c>
      <c r="I352" s="59" t="e">
        <f>#REF!*F352</f>
        <v>#REF!</v>
      </c>
      <c r="J352" s="118">
        <v>50</v>
      </c>
      <c r="K352" s="17">
        <f>J352*F352</f>
        <v>0</v>
      </c>
    </row>
    <row r="353" spans="1:17" ht="12.95" customHeight="1">
      <c r="A353" s="35" t="s">
        <v>36</v>
      </c>
      <c r="B353" s="127" t="s">
        <v>526</v>
      </c>
      <c r="C353" s="127">
        <v>43</v>
      </c>
      <c r="D353" s="127">
        <f t="shared" ref="D353:D364" si="122">C353*F353</f>
        <v>0</v>
      </c>
      <c r="E353" s="124" t="s">
        <v>4</v>
      </c>
      <c r="F353" s="64"/>
      <c r="G353" s="169">
        <v>32.4</v>
      </c>
      <c r="H353" s="59">
        <f t="shared" ref="H353:H364" si="123">G353*F353</f>
        <v>0</v>
      </c>
      <c r="I353" s="59" t="e">
        <f>#REF!*F353</f>
        <v>#REF!</v>
      </c>
      <c r="J353" s="118">
        <v>50</v>
      </c>
      <c r="K353" s="1">
        <f>J353*F353</f>
        <v>0</v>
      </c>
    </row>
    <row r="354" spans="1:17" s="17" customFormat="1" ht="12.95" customHeight="1">
      <c r="A354" s="35" t="s">
        <v>18</v>
      </c>
      <c r="B354" s="127" t="s">
        <v>527</v>
      </c>
      <c r="C354" s="127">
        <v>43</v>
      </c>
      <c r="D354" s="127">
        <f t="shared" si="122"/>
        <v>0</v>
      </c>
      <c r="E354" s="124" t="s">
        <v>4</v>
      </c>
      <c r="F354" s="64"/>
      <c r="G354" s="169">
        <v>32.4</v>
      </c>
      <c r="H354" s="59">
        <f t="shared" si="123"/>
        <v>0</v>
      </c>
      <c r="I354" s="59" t="e">
        <f>#REF!*F354</f>
        <v>#REF!</v>
      </c>
      <c r="J354" s="118">
        <v>50</v>
      </c>
      <c r="K354" s="17">
        <f>J354*F354</f>
        <v>0</v>
      </c>
    </row>
    <row r="355" spans="1:17" s="17" customFormat="1" ht="12.95" customHeight="1">
      <c r="A355" s="35" t="s">
        <v>19</v>
      </c>
      <c r="B355" s="127" t="s">
        <v>528</v>
      </c>
      <c r="C355" s="127">
        <v>43</v>
      </c>
      <c r="D355" s="127">
        <f t="shared" si="122"/>
        <v>0</v>
      </c>
      <c r="E355" s="124" t="s">
        <v>4</v>
      </c>
      <c r="F355" s="64"/>
      <c r="G355" s="169">
        <v>32.4</v>
      </c>
      <c r="H355" s="59">
        <f t="shared" si="123"/>
        <v>0</v>
      </c>
      <c r="I355" s="59" t="e">
        <f>#REF!*F355</f>
        <v>#REF!</v>
      </c>
      <c r="J355" s="118">
        <v>50</v>
      </c>
      <c r="K355" s="17">
        <f>J355*F355</f>
        <v>0</v>
      </c>
    </row>
    <row r="356" spans="1:17" s="17" customFormat="1" ht="12.95" customHeight="1">
      <c r="A356" s="35" t="s">
        <v>8</v>
      </c>
      <c r="B356" s="127" t="s">
        <v>529</v>
      </c>
      <c r="C356" s="127">
        <v>43</v>
      </c>
      <c r="D356" s="127">
        <f t="shared" si="122"/>
        <v>0</v>
      </c>
      <c r="E356" s="124" t="s">
        <v>4</v>
      </c>
      <c r="F356" s="64"/>
      <c r="G356" s="169">
        <v>32.4</v>
      </c>
      <c r="H356" s="59">
        <f t="shared" si="123"/>
        <v>0</v>
      </c>
      <c r="I356" s="59" t="e">
        <f>#REF!*F356</f>
        <v>#REF!</v>
      </c>
      <c r="J356" s="118">
        <v>50</v>
      </c>
      <c r="K356" s="17">
        <f>J356*F356</f>
        <v>0</v>
      </c>
    </row>
    <row r="357" spans="1:17" s="17" customFormat="1" ht="12.95" customHeight="1">
      <c r="A357" s="35" t="s">
        <v>10</v>
      </c>
      <c r="B357" s="127" t="s">
        <v>530</v>
      </c>
      <c r="C357" s="127">
        <v>43</v>
      </c>
      <c r="D357" s="127">
        <f t="shared" si="122"/>
        <v>0</v>
      </c>
      <c r="E357" s="124" t="s">
        <v>4</v>
      </c>
      <c r="F357" s="64"/>
      <c r="G357" s="169">
        <v>32.4</v>
      </c>
      <c r="H357" s="59">
        <f t="shared" si="123"/>
        <v>0</v>
      </c>
      <c r="I357" s="59" t="e">
        <f>#REF!*F357</f>
        <v>#REF!</v>
      </c>
      <c r="J357" s="118">
        <v>50</v>
      </c>
      <c r="K357" s="17">
        <f>J357*F357</f>
        <v>0</v>
      </c>
    </row>
    <row r="358" spans="1:17" s="17" customFormat="1" ht="12.95" customHeight="1">
      <c r="A358" s="35" t="s">
        <v>16</v>
      </c>
      <c r="B358" s="127" t="s">
        <v>531</v>
      </c>
      <c r="C358" s="127">
        <v>43</v>
      </c>
      <c r="D358" s="127">
        <f t="shared" si="122"/>
        <v>0</v>
      </c>
      <c r="E358" s="124" t="s">
        <v>4</v>
      </c>
      <c r="F358" s="64"/>
      <c r="G358" s="169">
        <v>32.4</v>
      </c>
      <c r="H358" s="59">
        <f t="shared" si="123"/>
        <v>0</v>
      </c>
      <c r="I358" s="59" t="e">
        <f>#REF!*F358</f>
        <v>#REF!</v>
      </c>
      <c r="J358" s="118">
        <v>50</v>
      </c>
      <c r="K358" s="17">
        <f>J358*F358</f>
        <v>0</v>
      </c>
    </row>
    <row r="359" spans="1:17" s="17" customFormat="1" ht="12.95" customHeight="1">
      <c r="A359" s="35" t="s">
        <v>11</v>
      </c>
      <c r="B359" s="127" t="s">
        <v>532</v>
      </c>
      <c r="C359" s="127">
        <v>43</v>
      </c>
      <c r="D359" s="127">
        <f t="shared" si="122"/>
        <v>0</v>
      </c>
      <c r="E359" s="124" t="s">
        <v>4</v>
      </c>
      <c r="F359" s="64"/>
      <c r="G359" s="169">
        <v>32.4</v>
      </c>
      <c r="H359" s="59">
        <f t="shared" si="123"/>
        <v>0</v>
      </c>
      <c r="I359" s="59" t="e">
        <f>#REF!*F359</f>
        <v>#REF!</v>
      </c>
      <c r="J359" s="118">
        <v>50</v>
      </c>
      <c r="K359" s="17">
        <f>J359*F359</f>
        <v>0</v>
      </c>
    </row>
    <row r="360" spans="1:17" s="17" customFormat="1" ht="12.95" customHeight="1">
      <c r="A360" s="35" t="s">
        <v>13</v>
      </c>
      <c r="B360" s="127" t="s">
        <v>533</v>
      </c>
      <c r="C360" s="127">
        <v>43</v>
      </c>
      <c r="D360" s="127">
        <f t="shared" si="122"/>
        <v>0</v>
      </c>
      <c r="E360" s="124" t="s">
        <v>4</v>
      </c>
      <c r="F360" s="64"/>
      <c r="G360" s="169">
        <v>32.4</v>
      </c>
      <c r="H360" s="59">
        <f t="shared" si="123"/>
        <v>0</v>
      </c>
      <c r="I360" s="59" t="e">
        <f>#REF!*F360</f>
        <v>#REF!</v>
      </c>
      <c r="J360" s="118">
        <v>50</v>
      </c>
      <c r="K360" s="17">
        <f>J360*F360</f>
        <v>0</v>
      </c>
    </row>
    <row r="361" spans="1:17" s="17" customFormat="1" ht="12.95" customHeight="1">
      <c r="A361" s="35" t="s">
        <v>77</v>
      </c>
      <c r="B361" s="127" t="s">
        <v>536</v>
      </c>
      <c r="C361" s="127">
        <v>43</v>
      </c>
      <c r="D361" s="127">
        <f t="shared" si="122"/>
        <v>0</v>
      </c>
      <c r="E361" s="124" t="s">
        <v>4</v>
      </c>
      <c r="F361" s="64"/>
      <c r="G361" s="169">
        <v>32.4</v>
      </c>
      <c r="H361" s="59">
        <f t="shared" si="123"/>
        <v>0</v>
      </c>
      <c r="I361" s="59" t="e">
        <f>#REF!*F361</f>
        <v>#REF!</v>
      </c>
      <c r="J361" s="118">
        <v>50</v>
      </c>
      <c r="K361" s="17">
        <f>J361*F361</f>
        <v>0</v>
      </c>
    </row>
    <row r="362" spans="1:17" s="17" customFormat="1" ht="12.95" customHeight="1">
      <c r="A362" s="35" t="s">
        <v>73</v>
      </c>
      <c r="B362" s="127" t="s">
        <v>537</v>
      </c>
      <c r="C362" s="127">
        <v>43</v>
      </c>
      <c r="D362" s="127">
        <f t="shared" si="122"/>
        <v>0</v>
      </c>
      <c r="E362" s="124" t="s">
        <v>4</v>
      </c>
      <c r="F362" s="64"/>
      <c r="G362" s="169">
        <v>32.4</v>
      </c>
      <c r="H362" s="59">
        <f t="shared" si="123"/>
        <v>0</v>
      </c>
      <c r="I362" s="59" t="e">
        <f>#REF!*F362</f>
        <v>#REF!</v>
      </c>
      <c r="J362" s="118">
        <v>50</v>
      </c>
      <c r="K362" s="17">
        <f>J362*F362</f>
        <v>0</v>
      </c>
    </row>
    <row r="363" spans="1:17" s="17" customFormat="1" ht="12.95" customHeight="1">
      <c r="A363" s="35" t="s">
        <v>74</v>
      </c>
      <c r="B363" s="127" t="s">
        <v>535</v>
      </c>
      <c r="C363" s="127">
        <v>43</v>
      </c>
      <c r="D363" s="127">
        <f t="shared" si="122"/>
        <v>0</v>
      </c>
      <c r="E363" s="124" t="s">
        <v>4</v>
      </c>
      <c r="F363" s="64"/>
      <c r="G363" s="169">
        <v>32.4</v>
      </c>
      <c r="H363" s="59">
        <f t="shared" si="123"/>
        <v>0</v>
      </c>
      <c r="I363" s="59" t="e">
        <f>#REF!*F363</f>
        <v>#REF!</v>
      </c>
      <c r="J363" s="118">
        <v>50</v>
      </c>
      <c r="K363" s="17">
        <f>J363*F363</f>
        <v>0</v>
      </c>
    </row>
    <row r="364" spans="1:17" s="17" customFormat="1" ht="12.95" customHeight="1">
      <c r="A364" s="35" t="s">
        <v>12</v>
      </c>
      <c r="B364" s="127" t="s">
        <v>534</v>
      </c>
      <c r="C364" s="127">
        <v>43</v>
      </c>
      <c r="D364" s="127">
        <f t="shared" si="122"/>
        <v>0</v>
      </c>
      <c r="E364" s="124" t="s">
        <v>4</v>
      </c>
      <c r="F364" s="64"/>
      <c r="G364" s="169">
        <v>32.4</v>
      </c>
      <c r="H364" s="59">
        <f t="shared" si="123"/>
        <v>0</v>
      </c>
      <c r="I364" s="59" t="e">
        <f>#REF!*F364</f>
        <v>#REF!</v>
      </c>
      <c r="J364" s="118">
        <v>50</v>
      </c>
      <c r="K364" s="17">
        <f>J364*F364</f>
        <v>0</v>
      </c>
    </row>
    <row r="365" spans="1:17" s="20" customFormat="1" ht="14.1" customHeight="1">
      <c r="A365" s="34" t="s">
        <v>3</v>
      </c>
      <c r="B365" s="27"/>
      <c r="C365" s="129"/>
      <c r="D365" s="30">
        <f t="shared" ref="D365" si="124">SUM(D352:D364)</f>
        <v>0</v>
      </c>
      <c r="E365" s="31"/>
      <c r="F365" s="69">
        <f>SUM(F352:F364)</f>
        <v>0</v>
      </c>
      <c r="G365" s="70"/>
      <c r="H365" s="71">
        <f t="shared" ref="H365" si="125">SUM(H352:H364)</f>
        <v>0</v>
      </c>
      <c r="I365" s="71" t="e">
        <f t="shared" ref="I365" si="126">SUM(I352:I364)</f>
        <v>#REF!</v>
      </c>
      <c r="J365" s="72"/>
    </row>
    <row r="366" spans="1:17" ht="4.5" customHeight="1">
      <c r="A366" s="255"/>
      <c r="B366" s="226"/>
      <c r="C366" s="226"/>
      <c r="D366" s="226"/>
      <c r="E366" s="226"/>
      <c r="F366" s="226"/>
      <c r="G366" s="226"/>
      <c r="H366" s="226"/>
      <c r="I366" s="226"/>
      <c r="J366" s="227"/>
    </row>
    <row r="367" spans="1:17" s="15" customFormat="1" ht="30" customHeight="1">
      <c r="A367" s="208" t="s">
        <v>620</v>
      </c>
      <c r="B367" s="208"/>
      <c r="C367" s="208"/>
      <c r="D367" s="208"/>
      <c r="E367" s="208"/>
      <c r="F367" s="208"/>
      <c r="G367" s="208"/>
      <c r="H367" s="208"/>
      <c r="I367" s="208"/>
      <c r="J367" s="332"/>
      <c r="K367" s="17"/>
      <c r="M367" s="206" t="s">
        <v>355</v>
      </c>
      <c r="N367" s="206"/>
      <c r="O367" s="206"/>
      <c r="P367" s="206"/>
      <c r="Q367" s="206"/>
    </row>
    <row r="368" spans="1:17" ht="12.95" customHeight="1">
      <c r="A368" s="35" t="s">
        <v>8</v>
      </c>
      <c r="B368" s="127" t="s">
        <v>309</v>
      </c>
      <c r="C368" s="108">
        <v>950</v>
      </c>
      <c r="D368" s="124">
        <f t="shared" ref="D368:D402" si="127">C368*F368</f>
        <v>0</v>
      </c>
      <c r="E368" s="124" t="s">
        <v>4</v>
      </c>
      <c r="F368" s="75"/>
      <c r="G368" s="170">
        <v>360</v>
      </c>
      <c r="H368" s="57">
        <f>G368*F368</f>
        <v>0</v>
      </c>
      <c r="I368" s="57" t="e">
        <f>F368*#REF!</f>
        <v>#REF!</v>
      </c>
      <c r="J368" s="118">
        <v>555</v>
      </c>
      <c r="K368" s="17">
        <f>J368*F368</f>
        <v>0</v>
      </c>
    </row>
    <row r="369" spans="1:11" ht="12.95" customHeight="1">
      <c r="A369" s="35" t="s">
        <v>77</v>
      </c>
      <c r="B369" s="127" t="s">
        <v>303</v>
      </c>
      <c r="C369" s="108">
        <v>950</v>
      </c>
      <c r="D369" s="124">
        <f t="shared" si="127"/>
        <v>0</v>
      </c>
      <c r="E369" s="124" t="s">
        <v>4</v>
      </c>
      <c r="F369" s="75"/>
      <c r="G369" s="170">
        <v>360</v>
      </c>
      <c r="H369" s="57">
        <f t="shared" ref="H369:H403" si="128">G369*F369</f>
        <v>0</v>
      </c>
      <c r="I369" s="57" t="e">
        <f>F369*#REF!</f>
        <v>#REF!</v>
      </c>
      <c r="J369" s="118">
        <v>555</v>
      </c>
      <c r="K369" s="17">
        <f>J369*F369</f>
        <v>0</v>
      </c>
    </row>
    <row r="370" spans="1:11" ht="12.95" customHeight="1">
      <c r="A370" s="35" t="s">
        <v>68</v>
      </c>
      <c r="B370" s="127" t="s">
        <v>304</v>
      </c>
      <c r="C370" s="108">
        <v>950</v>
      </c>
      <c r="D370" s="124">
        <f t="shared" si="127"/>
        <v>0</v>
      </c>
      <c r="E370" s="124" t="s">
        <v>4</v>
      </c>
      <c r="F370" s="75"/>
      <c r="G370" s="170">
        <v>360</v>
      </c>
      <c r="H370" s="57">
        <f t="shared" si="128"/>
        <v>0</v>
      </c>
      <c r="I370" s="57" t="e">
        <f>F370*#REF!</f>
        <v>#REF!</v>
      </c>
      <c r="J370" s="118">
        <v>555</v>
      </c>
      <c r="K370" s="17">
        <f>J370*F370</f>
        <v>0</v>
      </c>
    </row>
    <row r="371" spans="1:11" ht="12.95" hidden="1" customHeight="1">
      <c r="A371" s="35" t="s">
        <v>79</v>
      </c>
      <c r="B371" s="127"/>
      <c r="C371" s="108">
        <v>950</v>
      </c>
      <c r="D371" s="124">
        <f t="shared" si="127"/>
        <v>0</v>
      </c>
      <c r="E371" s="124" t="s">
        <v>4</v>
      </c>
      <c r="F371" s="75"/>
      <c r="G371" s="170">
        <v>360</v>
      </c>
      <c r="H371" s="57">
        <f t="shared" si="128"/>
        <v>0</v>
      </c>
      <c r="I371" s="57" t="e">
        <f>F371*#REF!</f>
        <v>#REF!</v>
      </c>
      <c r="J371" s="118">
        <v>555</v>
      </c>
      <c r="K371" s="17">
        <f>J371*F371</f>
        <v>0</v>
      </c>
    </row>
    <row r="372" spans="1:11" ht="12.95" customHeight="1">
      <c r="A372" s="35" t="s">
        <v>10</v>
      </c>
      <c r="B372" s="127" t="s">
        <v>305</v>
      </c>
      <c r="C372" s="108">
        <v>950</v>
      </c>
      <c r="D372" s="124">
        <f t="shared" si="127"/>
        <v>0</v>
      </c>
      <c r="E372" s="124" t="s">
        <v>4</v>
      </c>
      <c r="F372" s="75"/>
      <c r="G372" s="170">
        <v>360</v>
      </c>
      <c r="H372" s="57">
        <f t="shared" si="128"/>
        <v>0</v>
      </c>
      <c r="I372" s="57" t="e">
        <f>F372*#REF!</f>
        <v>#REF!</v>
      </c>
      <c r="J372" s="118">
        <v>555</v>
      </c>
      <c r="K372" s="17">
        <f>J372*F372</f>
        <v>0</v>
      </c>
    </row>
    <row r="373" spans="1:11" ht="12.95" customHeight="1">
      <c r="A373" s="35" t="s">
        <v>80</v>
      </c>
      <c r="B373" s="127" t="s">
        <v>314</v>
      </c>
      <c r="C373" s="108">
        <v>950</v>
      </c>
      <c r="D373" s="124">
        <f t="shared" si="127"/>
        <v>0</v>
      </c>
      <c r="E373" s="46" t="s">
        <v>4</v>
      </c>
      <c r="F373" s="75"/>
      <c r="G373" s="170">
        <v>360</v>
      </c>
      <c r="H373" s="57">
        <f t="shared" si="128"/>
        <v>0</v>
      </c>
      <c r="I373" s="57" t="e">
        <f>F373*#REF!</f>
        <v>#REF!</v>
      </c>
      <c r="J373" s="118">
        <v>555</v>
      </c>
      <c r="K373" s="17">
        <f>J373*F373</f>
        <v>0</v>
      </c>
    </row>
    <row r="374" spans="1:11" ht="12.95" customHeight="1">
      <c r="A374" s="35" t="s">
        <v>11</v>
      </c>
      <c r="B374" s="127" t="s">
        <v>306</v>
      </c>
      <c r="C374" s="108">
        <v>950</v>
      </c>
      <c r="D374" s="124">
        <f t="shared" si="127"/>
        <v>0</v>
      </c>
      <c r="E374" s="124" t="s">
        <v>4</v>
      </c>
      <c r="F374" s="75"/>
      <c r="G374" s="170">
        <v>360</v>
      </c>
      <c r="H374" s="57">
        <f t="shared" si="128"/>
        <v>0</v>
      </c>
      <c r="I374" s="57" t="e">
        <f>F374*#REF!</f>
        <v>#REF!</v>
      </c>
      <c r="J374" s="118">
        <v>555</v>
      </c>
      <c r="K374" s="17">
        <f>J374*F374</f>
        <v>0</v>
      </c>
    </row>
    <row r="375" spans="1:11" ht="12.95" hidden="1" customHeight="1">
      <c r="A375" s="35" t="s">
        <v>83</v>
      </c>
      <c r="B375" s="127"/>
      <c r="C375" s="108">
        <v>950</v>
      </c>
      <c r="D375" s="124">
        <f t="shared" si="127"/>
        <v>0</v>
      </c>
      <c r="E375" s="124" t="s">
        <v>4</v>
      </c>
      <c r="F375" s="75"/>
      <c r="G375" s="170">
        <v>360</v>
      </c>
      <c r="H375" s="57">
        <f t="shared" si="128"/>
        <v>0</v>
      </c>
      <c r="I375" s="57" t="e">
        <f>F375*#REF!</f>
        <v>#REF!</v>
      </c>
      <c r="J375" s="118">
        <v>555</v>
      </c>
      <c r="K375" s="17">
        <f>J375*F375</f>
        <v>0</v>
      </c>
    </row>
    <row r="376" spans="1:11" ht="12.95" hidden="1" customHeight="1">
      <c r="A376" s="35" t="s">
        <v>84</v>
      </c>
      <c r="B376" s="127"/>
      <c r="C376" s="108">
        <v>950</v>
      </c>
      <c r="D376" s="124">
        <f t="shared" si="127"/>
        <v>0</v>
      </c>
      <c r="E376" s="124" t="s">
        <v>4</v>
      </c>
      <c r="F376" s="75"/>
      <c r="G376" s="170">
        <v>360</v>
      </c>
      <c r="H376" s="57">
        <f t="shared" si="128"/>
        <v>0</v>
      </c>
      <c r="I376" s="57" t="e">
        <f>F376*#REF!</f>
        <v>#REF!</v>
      </c>
      <c r="J376" s="118">
        <v>555</v>
      </c>
      <c r="K376" s="17">
        <f>J376*F376</f>
        <v>0</v>
      </c>
    </row>
    <row r="377" spans="1:11" ht="12.95" hidden="1" customHeight="1">
      <c r="A377" s="35" t="s">
        <v>85</v>
      </c>
      <c r="B377" s="127"/>
      <c r="C377" s="108">
        <v>950</v>
      </c>
      <c r="D377" s="124">
        <f t="shared" si="127"/>
        <v>0</v>
      </c>
      <c r="E377" s="124" t="s">
        <v>4</v>
      </c>
      <c r="F377" s="75"/>
      <c r="G377" s="170">
        <v>360</v>
      </c>
      <c r="H377" s="57">
        <f t="shared" si="128"/>
        <v>0</v>
      </c>
      <c r="I377" s="57" t="e">
        <f>F377*#REF!</f>
        <v>#REF!</v>
      </c>
      <c r="J377" s="118">
        <v>555</v>
      </c>
      <c r="K377" s="17">
        <f>J377*F377</f>
        <v>0</v>
      </c>
    </row>
    <row r="378" spans="1:11" ht="12.95" customHeight="1">
      <c r="A378" s="35" t="s">
        <v>86</v>
      </c>
      <c r="B378" s="127" t="s">
        <v>320</v>
      </c>
      <c r="C378" s="108">
        <v>950</v>
      </c>
      <c r="D378" s="124">
        <f t="shared" si="127"/>
        <v>0</v>
      </c>
      <c r="E378" s="124" t="s">
        <v>4</v>
      </c>
      <c r="F378" s="75"/>
      <c r="G378" s="170">
        <v>360</v>
      </c>
      <c r="H378" s="57">
        <f t="shared" si="128"/>
        <v>0</v>
      </c>
      <c r="I378" s="57" t="e">
        <f>F378*#REF!</f>
        <v>#REF!</v>
      </c>
      <c r="J378" s="118">
        <v>555</v>
      </c>
      <c r="K378" s="17">
        <f>J378*F378</f>
        <v>0</v>
      </c>
    </row>
    <row r="379" spans="1:11" ht="12.95" customHeight="1">
      <c r="A379" s="35" t="s">
        <v>13</v>
      </c>
      <c r="B379" s="127" t="s">
        <v>302</v>
      </c>
      <c r="C379" s="108">
        <v>950</v>
      </c>
      <c r="D379" s="124">
        <f t="shared" si="127"/>
        <v>0</v>
      </c>
      <c r="E379" s="124" t="s">
        <v>4</v>
      </c>
      <c r="F379" s="75"/>
      <c r="G379" s="170">
        <v>360</v>
      </c>
      <c r="H379" s="57">
        <f t="shared" si="128"/>
        <v>0</v>
      </c>
      <c r="I379" s="57" t="e">
        <f>F379*#REF!</f>
        <v>#REF!</v>
      </c>
      <c r="J379" s="118">
        <v>555</v>
      </c>
      <c r="K379" s="17">
        <f>J379*F379</f>
        <v>0</v>
      </c>
    </row>
    <row r="380" spans="1:11" ht="12.95" customHeight="1">
      <c r="A380" s="35" t="s">
        <v>16</v>
      </c>
      <c r="B380" s="127" t="s">
        <v>322</v>
      </c>
      <c r="C380" s="108">
        <v>950</v>
      </c>
      <c r="D380" s="124">
        <f t="shared" si="127"/>
        <v>0</v>
      </c>
      <c r="E380" s="124" t="s">
        <v>4</v>
      </c>
      <c r="F380" s="75"/>
      <c r="G380" s="170">
        <v>360</v>
      </c>
      <c r="H380" s="57">
        <f t="shared" si="128"/>
        <v>0</v>
      </c>
      <c r="I380" s="57" t="e">
        <f>F380*#REF!</f>
        <v>#REF!</v>
      </c>
      <c r="J380" s="118">
        <v>555</v>
      </c>
      <c r="K380" s="17">
        <f>J380*F380</f>
        <v>0</v>
      </c>
    </row>
    <row r="381" spans="1:11" ht="12.95" hidden="1" customHeight="1">
      <c r="A381" s="35" t="s">
        <v>17</v>
      </c>
      <c r="B381" s="127"/>
      <c r="C381" s="108">
        <v>950</v>
      </c>
      <c r="D381" s="124">
        <f t="shared" si="127"/>
        <v>0</v>
      </c>
      <c r="E381" s="124" t="s">
        <v>4</v>
      </c>
      <c r="F381" s="75"/>
      <c r="G381" s="170">
        <v>360</v>
      </c>
      <c r="H381" s="57">
        <f t="shared" si="128"/>
        <v>0</v>
      </c>
      <c r="I381" s="57" t="e">
        <f>F381*#REF!</f>
        <v>#REF!</v>
      </c>
      <c r="J381" s="118">
        <v>555</v>
      </c>
      <c r="K381" s="17">
        <f>J381*F381</f>
        <v>0</v>
      </c>
    </row>
    <row r="382" spans="1:11" ht="12.95" customHeight="1">
      <c r="A382" s="35" t="s">
        <v>90</v>
      </c>
      <c r="B382" s="127" t="s">
        <v>312</v>
      </c>
      <c r="C382" s="108">
        <v>950</v>
      </c>
      <c r="D382" s="124">
        <f t="shared" si="127"/>
        <v>0</v>
      </c>
      <c r="E382" s="124" t="s">
        <v>4</v>
      </c>
      <c r="F382" s="75"/>
      <c r="G382" s="170">
        <v>360</v>
      </c>
      <c r="H382" s="57">
        <f t="shared" si="128"/>
        <v>0</v>
      </c>
      <c r="I382" s="57" t="e">
        <f>F382*#REF!</f>
        <v>#REF!</v>
      </c>
      <c r="J382" s="118">
        <v>555</v>
      </c>
      <c r="K382" s="17">
        <f>J382*F382</f>
        <v>0</v>
      </c>
    </row>
    <row r="383" spans="1:11" ht="12.95" hidden="1" customHeight="1">
      <c r="A383" s="35" t="s">
        <v>18</v>
      </c>
      <c r="B383" s="127"/>
      <c r="C383" s="108">
        <v>950</v>
      </c>
      <c r="D383" s="124">
        <f t="shared" si="127"/>
        <v>0</v>
      </c>
      <c r="E383" s="124" t="s">
        <v>4</v>
      </c>
      <c r="F383" s="75"/>
      <c r="G383" s="170">
        <v>360</v>
      </c>
      <c r="H383" s="57">
        <f t="shared" si="128"/>
        <v>0</v>
      </c>
      <c r="I383" s="57" t="e">
        <f>F383*#REF!</f>
        <v>#REF!</v>
      </c>
      <c r="J383" s="118">
        <v>555</v>
      </c>
      <c r="K383" s="17">
        <f>J383*F383</f>
        <v>0</v>
      </c>
    </row>
    <row r="384" spans="1:11" ht="12.95" customHeight="1">
      <c r="A384" s="35" t="s">
        <v>88</v>
      </c>
      <c r="B384" s="127" t="s">
        <v>313</v>
      </c>
      <c r="C384" s="108">
        <v>950</v>
      </c>
      <c r="D384" s="124">
        <f t="shared" si="127"/>
        <v>0</v>
      </c>
      <c r="E384" s="46" t="s">
        <v>4</v>
      </c>
      <c r="F384" s="75"/>
      <c r="G384" s="170">
        <v>360</v>
      </c>
      <c r="H384" s="57">
        <f t="shared" si="128"/>
        <v>0</v>
      </c>
      <c r="I384" s="57" t="e">
        <f>F384*#REF!</f>
        <v>#REF!</v>
      </c>
      <c r="J384" s="118">
        <v>555</v>
      </c>
      <c r="K384" s="17">
        <f>J384*F384</f>
        <v>0</v>
      </c>
    </row>
    <row r="385" spans="1:11" ht="12.95" customHeight="1">
      <c r="A385" s="35" t="s">
        <v>36</v>
      </c>
      <c r="B385" s="127" t="s">
        <v>317</v>
      </c>
      <c r="C385" s="108">
        <v>950</v>
      </c>
      <c r="D385" s="124">
        <f t="shared" si="127"/>
        <v>0</v>
      </c>
      <c r="E385" s="124" t="s">
        <v>4</v>
      </c>
      <c r="F385" s="75"/>
      <c r="G385" s="170">
        <v>360</v>
      </c>
      <c r="H385" s="57">
        <f t="shared" si="128"/>
        <v>0</v>
      </c>
      <c r="I385" s="57" t="e">
        <f>F385*#REF!</f>
        <v>#REF!</v>
      </c>
      <c r="J385" s="118">
        <v>555</v>
      </c>
      <c r="K385" s="17">
        <f>J385*F385</f>
        <v>0</v>
      </c>
    </row>
    <row r="386" spans="1:11" ht="12.95" customHeight="1">
      <c r="A386" s="35" t="s">
        <v>20</v>
      </c>
      <c r="B386" s="127" t="s">
        <v>310</v>
      </c>
      <c r="C386" s="108">
        <v>950</v>
      </c>
      <c r="D386" s="124">
        <f t="shared" si="127"/>
        <v>0</v>
      </c>
      <c r="E386" s="124" t="s">
        <v>4</v>
      </c>
      <c r="F386" s="75"/>
      <c r="G386" s="170">
        <v>360</v>
      </c>
      <c r="H386" s="57">
        <f t="shared" si="128"/>
        <v>0</v>
      </c>
      <c r="I386" s="57" t="e">
        <f>F386*#REF!</f>
        <v>#REF!</v>
      </c>
      <c r="J386" s="118">
        <v>555</v>
      </c>
      <c r="K386" s="17">
        <f>J386*F386</f>
        <v>0</v>
      </c>
    </row>
    <row r="387" spans="1:11" ht="12.95" hidden="1" customHeight="1">
      <c r="A387" s="35" t="s">
        <v>73</v>
      </c>
      <c r="B387" s="127"/>
      <c r="C387" s="108">
        <v>950</v>
      </c>
      <c r="D387" s="124">
        <f t="shared" si="127"/>
        <v>0</v>
      </c>
      <c r="E387" s="124" t="s">
        <v>4</v>
      </c>
      <c r="F387" s="75"/>
      <c r="G387" s="170">
        <v>360</v>
      </c>
      <c r="H387" s="57">
        <f t="shared" si="128"/>
        <v>0</v>
      </c>
      <c r="I387" s="57" t="e">
        <f>F387*#REF!</f>
        <v>#REF!</v>
      </c>
      <c r="J387" s="118">
        <v>555</v>
      </c>
      <c r="K387" s="17">
        <f>J387*F387</f>
        <v>0</v>
      </c>
    </row>
    <row r="388" spans="1:11" ht="12.95" hidden="1" customHeight="1">
      <c r="A388" s="35" t="s">
        <v>78</v>
      </c>
      <c r="B388" s="127"/>
      <c r="C388" s="108">
        <v>950</v>
      </c>
      <c r="D388" s="124">
        <f t="shared" si="127"/>
        <v>0</v>
      </c>
      <c r="E388" s="124" t="s">
        <v>4</v>
      </c>
      <c r="F388" s="75"/>
      <c r="G388" s="170">
        <v>360</v>
      </c>
      <c r="H388" s="57">
        <f t="shared" si="128"/>
        <v>0</v>
      </c>
      <c r="I388" s="57" t="e">
        <f>F388*#REF!</f>
        <v>#REF!</v>
      </c>
      <c r="J388" s="118">
        <v>555</v>
      </c>
      <c r="K388" s="17">
        <f>J388*F388</f>
        <v>0</v>
      </c>
    </row>
    <row r="389" spans="1:11" ht="12.95" customHeight="1">
      <c r="A389" s="35" t="s">
        <v>9</v>
      </c>
      <c r="B389" s="127" t="s">
        <v>308</v>
      </c>
      <c r="C389" s="108">
        <v>950</v>
      </c>
      <c r="D389" s="124">
        <f t="shared" si="127"/>
        <v>0</v>
      </c>
      <c r="E389" s="124" t="s">
        <v>4</v>
      </c>
      <c r="F389" s="75"/>
      <c r="G389" s="170">
        <v>360</v>
      </c>
      <c r="H389" s="57">
        <f t="shared" si="128"/>
        <v>0</v>
      </c>
      <c r="I389" s="57" t="e">
        <f>F389*#REF!</f>
        <v>#REF!</v>
      </c>
      <c r="J389" s="118">
        <v>555</v>
      </c>
      <c r="K389" s="17">
        <f>J389*F389</f>
        <v>0</v>
      </c>
    </row>
    <row r="390" spans="1:11" ht="12.95" hidden="1" customHeight="1">
      <c r="A390" s="35" t="s">
        <v>81</v>
      </c>
      <c r="B390" s="127"/>
      <c r="C390" s="108">
        <v>950</v>
      </c>
      <c r="D390" s="124">
        <f t="shared" si="127"/>
        <v>0</v>
      </c>
      <c r="E390" s="124" t="s">
        <v>4</v>
      </c>
      <c r="F390" s="75"/>
      <c r="G390" s="170">
        <v>360</v>
      </c>
      <c r="H390" s="57">
        <f t="shared" si="128"/>
        <v>0</v>
      </c>
      <c r="I390" s="57" t="e">
        <f>F390*#REF!</f>
        <v>#REF!</v>
      </c>
      <c r="J390" s="118">
        <v>555</v>
      </c>
      <c r="K390" s="17">
        <f>J390*F390</f>
        <v>0</v>
      </c>
    </row>
    <row r="391" spans="1:11" ht="12.95" hidden="1" customHeight="1">
      <c r="A391" s="35" t="s">
        <v>82</v>
      </c>
      <c r="B391" s="127"/>
      <c r="C391" s="108">
        <v>950</v>
      </c>
      <c r="D391" s="124">
        <f t="shared" si="127"/>
        <v>0</v>
      </c>
      <c r="E391" s="124" t="s">
        <v>4</v>
      </c>
      <c r="F391" s="75"/>
      <c r="G391" s="170">
        <v>360</v>
      </c>
      <c r="H391" s="57">
        <f t="shared" si="128"/>
        <v>0</v>
      </c>
      <c r="I391" s="57" t="e">
        <f>F391*#REF!</f>
        <v>#REF!</v>
      </c>
      <c r="J391" s="118">
        <v>555</v>
      </c>
      <c r="K391" s="17">
        <f>J391*F391</f>
        <v>0</v>
      </c>
    </row>
    <row r="392" spans="1:11" ht="12.95" customHeight="1">
      <c r="A392" s="35" t="s">
        <v>12</v>
      </c>
      <c r="B392" s="127" t="s">
        <v>318</v>
      </c>
      <c r="C392" s="108">
        <v>950</v>
      </c>
      <c r="D392" s="124">
        <f t="shared" si="127"/>
        <v>0</v>
      </c>
      <c r="E392" s="124" t="s">
        <v>4</v>
      </c>
      <c r="F392" s="75"/>
      <c r="G392" s="170">
        <v>360</v>
      </c>
      <c r="H392" s="57">
        <f t="shared" si="128"/>
        <v>0</v>
      </c>
      <c r="I392" s="57" t="e">
        <f>F392*#REF!</f>
        <v>#REF!</v>
      </c>
      <c r="J392" s="118">
        <v>555</v>
      </c>
      <c r="K392" s="17">
        <f>J392*F392</f>
        <v>0</v>
      </c>
    </row>
    <row r="393" spans="1:11" ht="12.95" hidden="1" customHeight="1">
      <c r="A393" s="35" t="s">
        <v>76</v>
      </c>
      <c r="B393" s="127"/>
      <c r="C393" s="108">
        <v>950</v>
      </c>
      <c r="D393" s="124">
        <f t="shared" si="127"/>
        <v>0</v>
      </c>
      <c r="E393" s="124" t="s">
        <v>4</v>
      </c>
      <c r="F393" s="75"/>
      <c r="G393" s="170">
        <v>360</v>
      </c>
      <c r="H393" s="57">
        <f t="shared" si="128"/>
        <v>0</v>
      </c>
      <c r="I393" s="57" t="e">
        <f>F393*#REF!</f>
        <v>#REF!</v>
      </c>
      <c r="J393" s="118">
        <v>555</v>
      </c>
      <c r="K393" s="17">
        <f>J393*F393</f>
        <v>0</v>
      </c>
    </row>
    <row r="394" spans="1:11" ht="12.95" customHeight="1">
      <c r="A394" s="35" t="s">
        <v>75</v>
      </c>
      <c r="B394" s="127" t="s">
        <v>311</v>
      </c>
      <c r="C394" s="108">
        <v>950</v>
      </c>
      <c r="D394" s="124">
        <f t="shared" si="127"/>
        <v>0</v>
      </c>
      <c r="E394" s="124" t="s">
        <v>4</v>
      </c>
      <c r="F394" s="75"/>
      <c r="G394" s="170">
        <v>360</v>
      </c>
      <c r="H394" s="57">
        <f t="shared" si="128"/>
        <v>0</v>
      </c>
      <c r="I394" s="57" t="e">
        <f>F394*#REF!</f>
        <v>#REF!</v>
      </c>
      <c r="J394" s="118">
        <v>555</v>
      </c>
      <c r="K394" s="17">
        <f>J394*F394</f>
        <v>0</v>
      </c>
    </row>
    <row r="395" spans="1:11" ht="12.95" customHeight="1">
      <c r="A395" s="35" t="s">
        <v>14</v>
      </c>
      <c r="B395" s="127" t="s">
        <v>307</v>
      </c>
      <c r="C395" s="108">
        <v>950</v>
      </c>
      <c r="D395" s="124">
        <f t="shared" si="127"/>
        <v>0</v>
      </c>
      <c r="E395" s="124" t="s">
        <v>4</v>
      </c>
      <c r="F395" s="75"/>
      <c r="G395" s="170">
        <v>360</v>
      </c>
      <c r="H395" s="57">
        <f t="shared" si="128"/>
        <v>0</v>
      </c>
      <c r="I395" s="57" t="e">
        <f>F395*#REF!</f>
        <v>#REF!</v>
      </c>
      <c r="J395" s="118">
        <v>555</v>
      </c>
      <c r="K395" s="17">
        <f>J395*F395</f>
        <v>0</v>
      </c>
    </row>
    <row r="396" spans="1:11" ht="12.95" customHeight="1">
      <c r="A396" s="35" t="s">
        <v>15</v>
      </c>
      <c r="B396" s="127" t="s">
        <v>319</v>
      </c>
      <c r="C396" s="108">
        <v>950</v>
      </c>
      <c r="D396" s="124">
        <f t="shared" si="127"/>
        <v>0</v>
      </c>
      <c r="E396" s="124" t="s">
        <v>4</v>
      </c>
      <c r="F396" s="75"/>
      <c r="G396" s="170">
        <v>360</v>
      </c>
      <c r="H396" s="57">
        <f t="shared" si="128"/>
        <v>0</v>
      </c>
      <c r="I396" s="57" t="e">
        <f>F396*#REF!</f>
        <v>#REF!</v>
      </c>
      <c r="J396" s="118">
        <v>555</v>
      </c>
      <c r="K396" s="17">
        <f>J396*F396</f>
        <v>0</v>
      </c>
    </row>
    <row r="397" spans="1:11" ht="12.95" hidden="1" customHeight="1">
      <c r="A397" s="35" t="s">
        <v>74</v>
      </c>
      <c r="B397" s="127"/>
      <c r="C397" s="108">
        <v>950</v>
      </c>
      <c r="D397" s="124">
        <f t="shared" si="127"/>
        <v>0</v>
      </c>
      <c r="E397" s="124" t="s">
        <v>4</v>
      </c>
      <c r="F397" s="75"/>
      <c r="G397" s="170">
        <v>360</v>
      </c>
      <c r="H397" s="57">
        <f t="shared" si="128"/>
        <v>0</v>
      </c>
      <c r="I397" s="57" t="e">
        <f>F397*#REF!</f>
        <v>#REF!</v>
      </c>
      <c r="J397" s="118">
        <v>555</v>
      </c>
      <c r="K397" s="17">
        <f>J397*F397</f>
        <v>0</v>
      </c>
    </row>
    <row r="398" spans="1:11" ht="12.95" hidden="1" customHeight="1">
      <c r="A398" s="35" t="s">
        <v>87</v>
      </c>
      <c r="B398" s="127"/>
      <c r="C398" s="108">
        <v>950</v>
      </c>
      <c r="D398" s="124">
        <f t="shared" si="127"/>
        <v>0</v>
      </c>
      <c r="E398" s="124" t="s">
        <v>4</v>
      </c>
      <c r="F398" s="75"/>
      <c r="G398" s="170">
        <v>360</v>
      </c>
      <c r="H398" s="57">
        <f t="shared" si="128"/>
        <v>0</v>
      </c>
      <c r="I398" s="57" t="e">
        <f>F398*#REF!</f>
        <v>#REF!</v>
      </c>
      <c r="J398" s="118">
        <v>555</v>
      </c>
      <c r="K398" s="17">
        <f>J398*F398</f>
        <v>0</v>
      </c>
    </row>
    <row r="399" spans="1:11" ht="12.95" customHeight="1">
      <c r="A399" s="35" t="s">
        <v>19</v>
      </c>
      <c r="B399" s="127" t="s">
        <v>321</v>
      </c>
      <c r="C399" s="108">
        <v>950</v>
      </c>
      <c r="D399" s="124">
        <f t="shared" si="127"/>
        <v>0</v>
      </c>
      <c r="E399" s="46" t="s">
        <v>4</v>
      </c>
      <c r="F399" s="75"/>
      <c r="G399" s="170">
        <v>360</v>
      </c>
      <c r="H399" s="57">
        <f t="shared" si="128"/>
        <v>0</v>
      </c>
      <c r="I399" s="57" t="e">
        <f>F399*#REF!</f>
        <v>#REF!</v>
      </c>
      <c r="J399" s="118">
        <v>555</v>
      </c>
      <c r="K399" s="17">
        <f>J399*F399</f>
        <v>0</v>
      </c>
    </row>
    <row r="400" spans="1:11" ht="12.95" hidden="1" customHeight="1">
      <c r="A400" s="35" t="s">
        <v>89</v>
      </c>
      <c r="B400" s="127"/>
      <c r="C400" s="108">
        <v>950</v>
      </c>
      <c r="D400" s="124">
        <f t="shared" si="127"/>
        <v>0</v>
      </c>
      <c r="E400" s="46" t="s">
        <v>4</v>
      </c>
      <c r="F400" s="75"/>
      <c r="G400" s="170">
        <v>360</v>
      </c>
      <c r="H400" s="57">
        <f t="shared" si="128"/>
        <v>0</v>
      </c>
      <c r="I400" s="57" t="e">
        <f>F400*#REF!</f>
        <v>#REF!</v>
      </c>
      <c r="J400" s="118">
        <v>555</v>
      </c>
      <c r="K400" s="17">
        <f>J400*F400</f>
        <v>0</v>
      </c>
    </row>
    <row r="401" spans="1:17" ht="12.95" customHeight="1">
      <c r="A401" s="35" t="s">
        <v>57</v>
      </c>
      <c r="B401" s="127" t="s">
        <v>315</v>
      </c>
      <c r="C401" s="108">
        <v>950</v>
      </c>
      <c r="D401" s="124">
        <f t="shared" si="127"/>
        <v>0</v>
      </c>
      <c r="E401" s="124" t="s">
        <v>4</v>
      </c>
      <c r="F401" s="75"/>
      <c r="G401" s="170">
        <v>360</v>
      </c>
      <c r="H401" s="57">
        <f t="shared" si="128"/>
        <v>0</v>
      </c>
      <c r="I401" s="57" t="e">
        <f>F401*#REF!</f>
        <v>#REF!</v>
      </c>
      <c r="J401" s="118">
        <v>555</v>
      </c>
      <c r="K401" s="17">
        <f>J401*F401</f>
        <v>0</v>
      </c>
    </row>
    <row r="402" spans="1:17" ht="12.95" customHeight="1">
      <c r="A402" s="35" t="s">
        <v>56</v>
      </c>
      <c r="B402" s="127" t="s">
        <v>316</v>
      </c>
      <c r="C402" s="108">
        <v>950</v>
      </c>
      <c r="D402" s="124">
        <f t="shared" si="127"/>
        <v>0</v>
      </c>
      <c r="E402" s="124" t="s">
        <v>4</v>
      </c>
      <c r="F402" s="75"/>
      <c r="G402" s="170">
        <v>360</v>
      </c>
      <c r="H402" s="57">
        <f t="shared" si="128"/>
        <v>0</v>
      </c>
      <c r="I402" s="57" t="e">
        <f>F402*#REF!</f>
        <v>#REF!</v>
      </c>
      <c r="J402" s="118">
        <v>555</v>
      </c>
      <c r="K402" s="17">
        <f>J402*F402</f>
        <v>0</v>
      </c>
    </row>
    <row r="403" spans="1:17" ht="12.95" hidden="1" customHeight="1">
      <c r="A403" s="35" t="s">
        <v>21</v>
      </c>
      <c r="B403" s="127"/>
      <c r="C403" s="108">
        <v>950</v>
      </c>
      <c r="D403" s="124">
        <f>C403*F403</f>
        <v>0</v>
      </c>
      <c r="E403" s="124" t="s">
        <v>4</v>
      </c>
      <c r="F403" s="75"/>
      <c r="G403" s="54">
        <v>360</v>
      </c>
      <c r="H403" s="57">
        <f t="shared" si="128"/>
        <v>0</v>
      </c>
      <c r="I403" s="57" t="e">
        <f>F403*#REF!</f>
        <v>#REF!</v>
      </c>
      <c r="J403" s="118">
        <v>555</v>
      </c>
      <c r="K403" s="17">
        <f>J403*F403</f>
        <v>0</v>
      </c>
    </row>
    <row r="404" spans="1:17" ht="12.95" customHeight="1">
      <c r="A404" s="34" t="s">
        <v>3</v>
      </c>
      <c r="B404" s="129"/>
      <c r="C404" s="129"/>
      <c r="D404" s="30">
        <f>SUM(D368:D403)</f>
        <v>0</v>
      </c>
      <c r="E404" s="31"/>
      <c r="F404" s="69">
        <f>SUM(F368:F403)</f>
        <v>0</v>
      </c>
      <c r="G404" s="70"/>
      <c r="H404" s="71">
        <f>SUM(H368:H403)</f>
        <v>0</v>
      </c>
      <c r="I404" s="71" t="e">
        <f>SUM(I368:I403)</f>
        <v>#REF!</v>
      </c>
      <c r="J404" s="72"/>
    </row>
    <row r="405" spans="1:17" ht="4.5" customHeight="1">
      <c r="A405" s="265"/>
      <c r="B405" s="266"/>
      <c r="C405" s="266"/>
      <c r="D405" s="266"/>
      <c r="E405" s="266"/>
      <c r="F405" s="266"/>
      <c r="G405" s="266"/>
      <c r="H405" s="266"/>
      <c r="I405" s="266"/>
      <c r="J405" s="267"/>
    </row>
    <row r="406" spans="1:17" s="14" customFormat="1" ht="30" customHeight="1">
      <c r="A406" s="328" t="s">
        <v>628</v>
      </c>
      <c r="B406" s="329"/>
      <c r="C406" s="329"/>
      <c r="D406" s="329"/>
      <c r="E406" s="329"/>
      <c r="F406" s="329"/>
      <c r="G406" s="330"/>
      <c r="H406" s="330"/>
      <c r="I406" s="330"/>
      <c r="J406" s="331"/>
      <c r="K406" s="1"/>
      <c r="M406" s="206" t="s">
        <v>355</v>
      </c>
      <c r="N406" s="206"/>
      <c r="O406" s="206"/>
      <c r="P406" s="206"/>
      <c r="Q406" s="206"/>
    </row>
    <row r="407" spans="1:17" s="14" customFormat="1" ht="13.5" customHeight="1">
      <c r="A407" s="111" t="s">
        <v>8</v>
      </c>
      <c r="B407" s="149" t="s">
        <v>288</v>
      </c>
      <c r="C407" s="108">
        <v>23</v>
      </c>
      <c r="D407" s="106">
        <f t="shared" ref="D407:D420" si="129">C407*F407</f>
        <v>0</v>
      </c>
      <c r="E407" s="124" t="s">
        <v>4</v>
      </c>
      <c r="F407" s="64"/>
      <c r="G407" s="169">
        <v>10</v>
      </c>
      <c r="H407" s="59">
        <f t="shared" ref="H407:H420" si="130">G407*F407</f>
        <v>0</v>
      </c>
      <c r="I407" s="59" t="e">
        <f>#REF!*F407</f>
        <v>#REF!</v>
      </c>
      <c r="J407" s="155">
        <v>18</v>
      </c>
      <c r="K407" s="1">
        <f>J407*F407</f>
        <v>0</v>
      </c>
      <c r="L407" s="1"/>
    </row>
    <row r="408" spans="1:17" s="14" customFormat="1" ht="13.5" customHeight="1">
      <c r="A408" s="110" t="s">
        <v>77</v>
      </c>
      <c r="B408" s="150" t="s">
        <v>289</v>
      </c>
      <c r="C408" s="108">
        <v>23</v>
      </c>
      <c r="D408" s="106">
        <f t="shared" si="129"/>
        <v>0</v>
      </c>
      <c r="E408" s="124" t="s">
        <v>4</v>
      </c>
      <c r="F408" s="64"/>
      <c r="G408" s="169">
        <v>10</v>
      </c>
      <c r="H408" s="59">
        <f t="shared" si="130"/>
        <v>0</v>
      </c>
      <c r="I408" s="59" t="e">
        <f>#REF!*F408</f>
        <v>#REF!</v>
      </c>
      <c r="J408" s="155">
        <v>18</v>
      </c>
      <c r="K408" s="1">
        <f>J408*F408</f>
        <v>0</v>
      </c>
      <c r="L408" s="1"/>
    </row>
    <row r="409" spans="1:17" s="14" customFormat="1" ht="13.5" customHeight="1">
      <c r="A409" s="111" t="s">
        <v>68</v>
      </c>
      <c r="B409" s="149" t="s">
        <v>290</v>
      </c>
      <c r="C409" s="108">
        <v>23</v>
      </c>
      <c r="D409" s="106">
        <f t="shared" si="129"/>
        <v>0</v>
      </c>
      <c r="E409" s="124" t="s">
        <v>4</v>
      </c>
      <c r="F409" s="64"/>
      <c r="G409" s="169">
        <v>10</v>
      </c>
      <c r="H409" s="59">
        <f t="shared" si="130"/>
        <v>0</v>
      </c>
      <c r="I409" s="59" t="e">
        <f>#REF!*F409</f>
        <v>#REF!</v>
      </c>
      <c r="J409" s="155">
        <v>18</v>
      </c>
      <c r="K409" s="1">
        <f>J409*F409</f>
        <v>0</v>
      </c>
      <c r="L409" s="1"/>
    </row>
    <row r="410" spans="1:17" s="14" customFormat="1" ht="13.5" customHeight="1">
      <c r="A410" s="111" t="s">
        <v>10</v>
      </c>
      <c r="B410" s="149" t="s">
        <v>291</v>
      </c>
      <c r="C410" s="108">
        <v>23</v>
      </c>
      <c r="D410" s="106">
        <f t="shared" si="129"/>
        <v>0</v>
      </c>
      <c r="E410" s="124" t="s">
        <v>4</v>
      </c>
      <c r="F410" s="64"/>
      <c r="G410" s="169">
        <v>10</v>
      </c>
      <c r="H410" s="59">
        <f t="shared" si="130"/>
        <v>0</v>
      </c>
      <c r="I410" s="59" t="e">
        <f>#REF!*F410</f>
        <v>#REF!</v>
      </c>
      <c r="J410" s="155">
        <v>18</v>
      </c>
      <c r="K410" s="1">
        <f>J410*F410</f>
        <v>0</v>
      </c>
      <c r="L410" s="1"/>
    </row>
    <row r="411" spans="1:17" s="14" customFormat="1" ht="13.5" customHeight="1">
      <c r="A411" s="111" t="s">
        <v>11</v>
      </c>
      <c r="B411" s="149" t="s">
        <v>292</v>
      </c>
      <c r="C411" s="108">
        <v>23</v>
      </c>
      <c r="D411" s="106">
        <f t="shared" si="129"/>
        <v>0</v>
      </c>
      <c r="E411" s="124" t="s">
        <v>4</v>
      </c>
      <c r="F411" s="64"/>
      <c r="G411" s="169">
        <v>10</v>
      </c>
      <c r="H411" s="59">
        <f t="shared" si="130"/>
        <v>0</v>
      </c>
      <c r="I411" s="59" t="e">
        <f>#REF!*F411</f>
        <v>#REF!</v>
      </c>
      <c r="J411" s="155">
        <v>18</v>
      </c>
      <c r="K411" s="1">
        <f>J411*F411</f>
        <v>0</v>
      </c>
      <c r="L411" s="1"/>
    </row>
    <row r="412" spans="1:17" s="14" customFormat="1" ht="13.5" customHeight="1">
      <c r="A412" s="111" t="s">
        <v>83</v>
      </c>
      <c r="B412" s="149" t="s">
        <v>293</v>
      </c>
      <c r="C412" s="108">
        <v>23</v>
      </c>
      <c r="D412" s="106">
        <f t="shared" si="129"/>
        <v>0</v>
      </c>
      <c r="E412" s="124" t="s">
        <v>4</v>
      </c>
      <c r="F412" s="64"/>
      <c r="G412" s="169">
        <v>10</v>
      </c>
      <c r="H412" s="59">
        <f t="shared" si="130"/>
        <v>0</v>
      </c>
      <c r="I412" s="59" t="e">
        <f>#REF!*F412</f>
        <v>#REF!</v>
      </c>
      <c r="J412" s="155">
        <v>18</v>
      </c>
      <c r="K412" s="1">
        <f>J412*F412</f>
        <v>0</v>
      </c>
      <c r="L412" s="1"/>
    </row>
    <row r="413" spans="1:17" s="14" customFormat="1" ht="13.5" customHeight="1">
      <c r="A413" s="111" t="s">
        <v>84</v>
      </c>
      <c r="B413" s="149" t="s">
        <v>294</v>
      </c>
      <c r="C413" s="108">
        <v>23</v>
      </c>
      <c r="D413" s="106">
        <f t="shared" si="129"/>
        <v>0</v>
      </c>
      <c r="E413" s="124" t="s">
        <v>4</v>
      </c>
      <c r="F413" s="64"/>
      <c r="G413" s="169">
        <v>10</v>
      </c>
      <c r="H413" s="59">
        <f t="shared" si="130"/>
        <v>0</v>
      </c>
      <c r="I413" s="59" t="e">
        <f>#REF!*F413</f>
        <v>#REF!</v>
      </c>
      <c r="J413" s="155">
        <v>18</v>
      </c>
      <c r="K413" s="1">
        <f>J413*F413</f>
        <v>0</v>
      </c>
      <c r="L413" s="1"/>
    </row>
    <row r="414" spans="1:17" s="14" customFormat="1" ht="13.5" customHeight="1">
      <c r="A414" s="111" t="s">
        <v>16</v>
      </c>
      <c r="B414" s="149" t="s">
        <v>295</v>
      </c>
      <c r="C414" s="108">
        <v>23</v>
      </c>
      <c r="D414" s="106">
        <f t="shared" si="129"/>
        <v>0</v>
      </c>
      <c r="E414" s="124" t="s">
        <v>4</v>
      </c>
      <c r="F414" s="64"/>
      <c r="G414" s="169">
        <v>10</v>
      </c>
      <c r="H414" s="59">
        <f t="shared" si="130"/>
        <v>0</v>
      </c>
      <c r="I414" s="59" t="e">
        <f>#REF!*F414</f>
        <v>#REF!</v>
      </c>
      <c r="J414" s="155">
        <v>18</v>
      </c>
      <c r="K414" s="1">
        <f>J414*F414</f>
        <v>0</v>
      </c>
      <c r="L414" s="1"/>
    </row>
    <row r="415" spans="1:17" s="14" customFormat="1" ht="13.5" customHeight="1">
      <c r="A415" s="111" t="s">
        <v>18</v>
      </c>
      <c r="B415" s="149" t="s">
        <v>296</v>
      </c>
      <c r="C415" s="108">
        <v>23</v>
      </c>
      <c r="D415" s="106">
        <f t="shared" si="129"/>
        <v>0</v>
      </c>
      <c r="E415" s="124" t="s">
        <v>4</v>
      </c>
      <c r="F415" s="64"/>
      <c r="G415" s="169">
        <v>10</v>
      </c>
      <c r="H415" s="59">
        <f t="shared" si="130"/>
        <v>0</v>
      </c>
      <c r="I415" s="59" t="e">
        <f>#REF!*F415</f>
        <v>#REF!</v>
      </c>
      <c r="J415" s="155">
        <v>18</v>
      </c>
      <c r="K415" s="1">
        <f>J415*F415</f>
        <v>0</v>
      </c>
      <c r="L415" s="1"/>
    </row>
    <row r="416" spans="1:17" s="14" customFormat="1" ht="13.5" customHeight="1">
      <c r="A416" s="111" t="s">
        <v>36</v>
      </c>
      <c r="B416" s="149" t="s">
        <v>297</v>
      </c>
      <c r="C416" s="108">
        <v>23</v>
      </c>
      <c r="D416" s="106">
        <f t="shared" si="129"/>
        <v>0</v>
      </c>
      <c r="E416" s="124" t="s">
        <v>4</v>
      </c>
      <c r="F416" s="64"/>
      <c r="G416" s="169">
        <v>10</v>
      </c>
      <c r="H416" s="59">
        <f t="shared" si="130"/>
        <v>0</v>
      </c>
      <c r="I416" s="59" t="e">
        <f>#REF!*F416</f>
        <v>#REF!</v>
      </c>
      <c r="J416" s="155">
        <v>18</v>
      </c>
      <c r="K416" s="1">
        <f>J416*F416</f>
        <v>0</v>
      </c>
      <c r="L416" s="1"/>
    </row>
    <row r="417" spans="1:17" s="14" customFormat="1" ht="13.5" customHeight="1">
      <c r="A417" s="111" t="s">
        <v>12</v>
      </c>
      <c r="B417" s="149" t="s">
        <v>298</v>
      </c>
      <c r="C417" s="108">
        <v>23</v>
      </c>
      <c r="D417" s="106">
        <f t="shared" si="129"/>
        <v>0</v>
      </c>
      <c r="E417" s="124" t="s">
        <v>4</v>
      </c>
      <c r="F417" s="64"/>
      <c r="G417" s="169">
        <v>10</v>
      </c>
      <c r="H417" s="59">
        <f t="shared" si="130"/>
        <v>0</v>
      </c>
      <c r="I417" s="59" t="e">
        <f>#REF!*F417</f>
        <v>#REF!</v>
      </c>
      <c r="J417" s="155">
        <v>18</v>
      </c>
      <c r="K417" s="1">
        <f>J417*F417</f>
        <v>0</v>
      </c>
      <c r="L417" s="1"/>
    </row>
    <row r="418" spans="1:17" s="14" customFormat="1" ht="13.5" customHeight="1">
      <c r="A418" s="110" t="s">
        <v>19</v>
      </c>
      <c r="B418" s="149" t="s">
        <v>299</v>
      </c>
      <c r="C418" s="108">
        <v>23</v>
      </c>
      <c r="D418" s="106">
        <f t="shared" si="129"/>
        <v>0</v>
      </c>
      <c r="E418" s="124" t="s">
        <v>4</v>
      </c>
      <c r="F418" s="64"/>
      <c r="G418" s="169">
        <v>10</v>
      </c>
      <c r="H418" s="59">
        <f t="shared" si="130"/>
        <v>0</v>
      </c>
      <c r="I418" s="59" t="e">
        <f>#REF!*F418</f>
        <v>#REF!</v>
      </c>
      <c r="J418" s="155">
        <v>18</v>
      </c>
      <c r="K418" s="1">
        <f>J418*F418</f>
        <v>0</v>
      </c>
      <c r="L418" s="1"/>
    </row>
    <row r="419" spans="1:17" s="14" customFormat="1" ht="13.5" customHeight="1">
      <c r="A419" s="110" t="s">
        <v>73</v>
      </c>
      <c r="B419" s="149" t="s">
        <v>300</v>
      </c>
      <c r="C419" s="108">
        <v>23</v>
      </c>
      <c r="D419" s="106">
        <f t="shared" si="129"/>
        <v>0</v>
      </c>
      <c r="E419" s="124" t="s">
        <v>4</v>
      </c>
      <c r="F419" s="64"/>
      <c r="G419" s="169">
        <v>10</v>
      </c>
      <c r="H419" s="59">
        <f t="shared" si="130"/>
        <v>0</v>
      </c>
      <c r="I419" s="59" t="e">
        <f>#REF!*F419</f>
        <v>#REF!</v>
      </c>
      <c r="J419" s="155">
        <v>18</v>
      </c>
      <c r="K419" s="1">
        <f>J419*F419</f>
        <v>0</v>
      </c>
      <c r="L419" s="1"/>
    </row>
    <row r="420" spans="1:17" s="14" customFormat="1" ht="13.5" customHeight="1">
      <c r="A420" s="110" t="s">
        <v>74</v>
      </c>
      <c r="B420" s="149" t="s">
        <v>301</v>
      </c>
      <c r="C420" s="108">
        <v>23</v>
      </c>
      <c r="D420" s="106">
        <f t="shared" si="129"/>
        <v>0</v>
      </c>
      <c r="E420" s="124" t="s">
        <v>4</v>
      </c>
      <c r="F420" s="64"/>
      <c r="G420" s="169">
        <v>10</v>
      </c>
      <c r="H420" s="59">
        <f t="shared" si="130"/>
        <v>0</v>
      </c>
      <c r="I420" s="59" t="e">
        <f>#REF!*F420</f>
        <v>#REF!</v>
      </c>
      <c r="J420" s="155">
        <v>18</v>
      </c>
      <c r="K420" s="1">
        <f>J420*F420</f>
        <v>0</v>
      </c>
      <c r="L420" s="1"/>
    </row>
    <row r="421" spans="1:17" s="14" customFormat="1" ht="13.5" customHeight="1">
      <c r="A421" s="34" t="s">
        <v>3</v>
      </c>
      <c r="B421" s="129"/>
      <c r="C421" s="105"/>
      <c r="D421" s="105">
        <f>SUM(D407:D420)</f>
        <v>0</v>
      </c>
      <c r="E421" s="105"/>
      <c r="F421" s="107">
        <f>SUM(F407:F420)</f>
        <v>0</v>
      </c>
      <c r="G421" s="107"/>
      <c r="H421" s="109">
        <f>SUM(H407:H420)</f>
        <v>0</v>
      </c>
      <c r="I421" s="109" t="e">
        <f>SUM(I407:I420)</f>
        <v>#REF!</v>
      </c>
      <c r="J421" s="155"/>
      <c r="K421" s="1"/>
      <c r="L421" s="1"/>
    </row>
    <row r="422" spans="1:17" ht="4.5" customHeight="1">
      <c r="A422" s="333"/>
      <c r="B422" s="334"/>
      <c r="C422" s="334"/>
      <c r="D422" s="334"/>
      <c r="E422" s="334"/>
      <c r="F422" s="334"/>
      <c r="G422" s="334"/>
      <c r="H422" s="334"/>
      <c r="I422" s="334"/>
      <c r="J422" s="335"/>
    </row>
    <row r="423" spans="1:17" ht="30" customHeight="1">
      <c r="A423" s="222" t="s">
        <v>623</v>
      </c>
      <c r="B423" s="208"/>
      <c r="C423" s="208"/>
      <c r="D423" s="208"/>
      <c r="E423" s="208"/>
      <c r="F423" s="208"/>
      <c r="G423" s="323"/>
      <c r="H423" s="323"/>
      <c r="I423" s="323"/>
      <c r="J423" s="324"/>
      <c r="M423" s="206" t="s">
        <v>355</v>
      </c>
      <c r="N423" s="206"/>
      <c r="O423" s="206"/>
      <c r="P423" s="206"/>
      <c r="Q423" s="206"/>
    </row>
    <row r="424" spans="1:17" ht="36.75" customHeight="1">
      <c r="A424" s="156" t="s">
        <v>154</v>
      </c>
      <c r="B424" s="47"/>
      <c r="C424" s="124">
        <v>625</v>
      </c>
      <c r="D424" s="46">
        <f>C424*F424</f>
        <v>0</v>
      </c>
      <c r="E424" s="117" t="s">
        <v>4</v>
      </c>
      <c r="F424" s="119"/>
      <c r="G424" s="169">
        <v>625</v>
      </c>
      <c r="H424" s="62">
        <f t="shared" ref="H424" si="131">G424*F424</f>
        <v>0</v>
      </c>
      <c r="I424" s="59" t="e">
        <f>#REF!*F424</f>
        <v>#REF!</v>
      </c>
      <c r="J424" s="118">
        <v>1156</v>
      </c>
      <c r="K424" s="17">
        <f>J424*F424</f>
        <v>0</v>
      </c>
    </row>
    <row r="425" spans="1:17" ht="36.75" customHeight="1">
      <c r="A425" s="156" t="s">
        <v>155</v>
      </c>
      <c r="B425" s="47"/>
      <c r="C425" s="124">
        <v>486</v>
      </c>
      <c r="D425" s="46">
        <f t="shared" ref="D425:D427" si="132">C425*F425</f>
        <v>0</v>
      </c>
      <c r="E425" s="117" t="s">
        <v>4</v>
      </c>
      <c r="F425" s="119"/>
      <c r="G425" s="169">
        <v>505</v>
      </c>
      <c r="H425" s="59">
        <f t="shared" ref="H425:H427" si="133">G425*F425</f>
        <v>0</v>
      </c>
      <c r="I425" s="59" t="e">
        <f>#REF!*F425</f>
        <v>#REF!</v>
      </c>
      <c r="J425" s="118">
        <v>935</v>
      </c>
      <c r="K425" s="17">
        <f>J425*F425</f>
        <v>0</v>
      </c>
    </row>
    <row r="426" spans="1:17" ht="48.75" customHeight="1">
      <c r="A426" s="156" t="s">
        <v>156</v>
      </c>
      <c r="B426" s="47"/>
      <c r="C426" s="124">
        <v>990</v>
      </c>
      <c r="D426" s="46">
        <f t="shared" si="132"/>
        <v>0</v>
      </c>
      <c r="E426" s="117" t="s">
        <v>4</v>
      </c>
      <c r="F426" s="119"/>
      <c r="G426" s="169">
        <v>750</v>
      </c>
      <c r="H426" s="59">
        <f t="shared" si="133"/>
        <v>0</v>
      </c>
      <c r="I426" s="59" t="e">
        <f>#REF!*F426</f>
        <v>#REF!</v>
      </c>
      <c r="J426" s="118">
        <v>1292</v>
      </c>
      <c r="K426" s="17">
        <f>J426*F426</f>
        <v>0</v>
      </c>
    </row>
    <row r="427" spans="1:17" ht="59.25" customHeight="1">
      <c r="A427" s="156" t="s">
        <v>157</v>
      </c>
      <c r="B427" s="47"/>
      <c r="C427" s="124">
        <v>1430</v>
      </c>
      <c r="D427" s="46">
        <f t="shared" si="132"/>
        <v>0</v>
      </c>
      <c r="E427" s="117" t="s">
        <v>4</v>
      </c>
      <c r="F427" s="119"/>
      <c r="G427" s="169">
        <v>1100</v>
      </c>
      <c r="H427" s="59">
        <f t="shared" si="133"/>
        <v>0</v>
      </c>
      <c r="I427" s="59" t="e">
        <f>#REF!*F427</f>
        <v>#REF!</v>
      </c>
      <c r="J427" s="118">
        <v>2035</v>
      </c>
      <c r="K427" s="17">
        <f>J427*F427</f>
        <v>0</v>
      </c>
    </row>
    <row r="428" spans="1:17" ht="13.5" customHeight="1">
      <c r="A428" s="34" t="s">
        <v>3</v>
      </c>
      <c r="B428" s="129"/>
      <c r="C428" s="122"/>
      <c r="D428" s="30">
        <f t="shared" ref="D428" si="134">SUM(D424:D427)</f>
        <v>0</v>
      </c>
      <c r="E428" s="69"/>
      <c r="F428" s="69">
        <f>SUM(F424:F427)</f>
        <v>0</v>
      </c>
      <c r="G428" s="70"/>
      <c r="H428" s="71">
        <f t="shared" ref="H428" si="135">SUM(H424:H427)</f>
        <v>0</v>
      </c>
      <c r="I428" s="71" t="e">
        <f t="shared" ref="I428" si="136">SUM(I424:I427)</f>
        <v>#REF!</v>
      </c>
      <c r="J428" s="73"/>
      <c r="K428" s="17"/>
    </row>
    <row r="429" spans="1:17" ht="4.5" customHeight="1">
      <c r="A429" s="217"/>
      <c r="B429" s="218"/>
      <c r="C429" s="218"/>
      <c r="D429" s="218"/>
      <c r="E429" s="218"/>
      <c r="F429" s="218"/>
      <c r="G429" s="218"/>
      <c r="H429" s="218"/>
      <c r="I429" s="218"/>
      <c r="J429" s="219"/>
      <c r="K429" s="17"/>
    </row>
    <row r="430" spans="1:17" s="15" customFormat="1" ht="30" customHeight="1">
      <c r="A430" s="210" t="s">
        <v>637</v>
      </c>
      <c r="B430" s="210"/>
      <c r="C430" s="210"/>
      <c r="D430" s="210"/>
      <c r="E430" s="210"/>
      <c r="F430" s="210"/>
      <c r="G430" s="210"/>
      <c r="H430" s="210"/>
      <c r="I430" s="210"/>
      <c r="J430" s="338"/>
      <c r="K430" s="17"/>
      <c r="M430" s="206" t="s">
        <v>355</v>
      </c>
      <c r="N430" s="206"/>
      <c r="O430" s="206"/>
      <c r="P430" s="206"/>
      <c r="Q430" s="206"/>
    </row>
    <row r="431" spans="1:17" s="17" customFormat="1" ht="13.5" customHeight="1">
      <c r="A431" s="42" t="s">
        <v>44</v>
      </c>
      <c r="B431" s="45"/>
      <c r="C431" s="46">
        <v>52</v>
      </c>
      <c r="D431" s="46">
        <f t="shared" ref="D431:D477" si="137">C431*F431</f>
        <v>0</v>
      </c>
      <c r="E431" s="117" t="s">
        <v>4</v>
      </c>
      <c r="F431" s="75"/>
      <c r="G431" s="169">
        <v>47</v>
      </c>
      <c r="H431" s="62">
        <f t="shared" ref="H431" si="138">G431*F431</f>
        <v>0</v>
      </c>
      <c r="I431" s="57" t="e">
        <f>F431*#REF!</f>
        <v>#REF!</v>
      </c>
      <c r="J431" s="118">
        <v>70</v>
      </c>
      <c r="K431" s="17">
        <f>J431*F431</f>
        <v>0</v>
      </c>
    </row>
    <row r="432" spans="1:17" s="17" customFormat="1" ht="13.5" customHeight="1">
      <c r="A432" s="42" t="s">
        <v>45</v>
      </c>
      <c r="B432" s="45"/>
      <c r="C432" s="46">
        <v>92</v>
      </c>
      <c r="D432" s="46">
        <f t="shared" si="137"/>
        <v>0</v>
      </c>
      <c r="E432" s="117" t="s">
        <v>4</v>
      </c>
      <c r="F432" s="75"/>
      <c r="G432" s="169">
        <v>47</v>
      </c>
      <c r="H432" s="57">
        <f t="shared" ref="H432:H433" si="139">G432*F432</f>
        <v>0</v>
      </c>
      <c r="I432" s="57" t="e">
        <f>F432*#REF!</f>
        <v>#REF!</v>
      </c>
      <c r="J432" s="118">
        <v>70</v>
      </c>
      <c r="K432" s="17">
        <f>J432*F432</f>
        <v>0</v>
      </c>
    </row>
    <row r="433" spans="1:17" s="17" customFormat="1" ht="13.5" customHeight="1">
      <c r="A433" s="42" t="s">
        <v>46</v>
      </c>
      <c r="B433" s="45" t="s">
        <v>538</v>
      </c>
      <c r="C433" s="46">
        <v>42</v>
      </c>
      <c r="D433" s="46">
        <f t="shared" si="137"/>
        <v>0</v>
      </c>
      <c r="E433" s="117" t="s">
        <v>4</v>
      </c>
      <c r="F433" s="75"/>
      <c r="G433" s="169">
        <v>47</v>
      </c>
      <c r="H433" s="57">
        <f t="shared" si="139"/>
        <v>0</v>
      </c>
      <c r="I433" s="57" t="e">
        <f>F433*#REF!</f>
        <v>#REF!</v>
      </c>
      <c r="J433" s="118">
        <v>70</v>
      </c>
      <c r="K433" s="17">
        <f>J433*F433</f>
        <v>0</v>
      </c>
    </row>
    <row r="434" spans="1:17" s="17" customFormat="1" ht="13.5" hidden="1" customHeight="1">
      <c r="A434" s="34" t="s">
        <v>3</v>
      </c>
      <c r="B434" s="129"/>
      <c r="C434" s="105"/>
      <c r="D434" s="105">
        <f>SUM(D431:D433)</f>
        <v>0</v>
      </c>
      <c r="E434" s="105"/>
      <c r="F434" s="175">
        <f>SUM(F431:F433)</f>
        <v>0</v>
      </c>
      <c r="G434" s="107"/>
      <c r="H434" s="109">
        <f>SUM(H431:H433)</f>
        <v>0</v>
      </c>
      <c r="I434" s="109" t="e">
        <f>SUM(I431:I433)</f>
        <v>#REF!</v>
      </c>
      <c r="J434" s="155"/>
    </row>
    <row r="435" spans="1:17" s="17" customFormat="1" ht="4.5" hidden="1" customHeight="1">
      <c r="A435" s="241"/>
      <c r="B435" s="242"/>
      <c r="C435" s="242"/>
      <c r="D435" s="242"/>
      <c r="E435" s="242"/>
      <c r="F435" s="242"/>
      <c r="G435" s="242"/>
      <c r="H435" s="242"/>
      <c r="I435" s="242"/>
      <c r="J435" s="243"/>
    </row>
    <row r="436" spans="1:17" ht="18" hidden="1" customHeight="1">
      <c r="A436" s="346" t="s">
        <v>191</v>
      </c>
      <c r="B436" s="347"/>
      <c r="C436" s="347"/>
      <c r="D436" s="347"/>
      <c r="E436" s="347"/>
      <c r="F436" s="347"/>
      <c r="G436" s="347"/>
      <c r="H436" s="347"/>
      <c r="I436" s="344"/>
      <c r="J436" s="345"/>
      <c r="M436" s="206" t="s">
        <v>355</v>
      </c>
      <c r="N436" s="206"/>
      <c r="O436" s="206"/>
      <c r="P436" s="206"/>
      <c r="Q436" s="206"/>
    </row>
    <row r="437" spans="1:17" ht="13.5" hidden="1" customHeight="1">
      <c r="A437" s="42" t="s">
        <v>192</v>
      </c>
      <c r="B437" s="45" t="s">
        <v>553</v>
      </c>
      <c r="C437" s="46">
        <v>70</v>
      </c>
      <c r="D437" s="46">
        <f t="shared" ref="D437:D449" si="140">C437*F437</f>
        <v>0</v>
      </c>
      <c r="E437" s="117" t="s">
        <v>4</v>
      </c>
      <c r="F437" s="75"/>
      <c r="G437" s="169">
        <v>46.2</v>
      </c>
      <c r="H437" s="62">
        <f t="shared" ref="H437:H440" si="141">G437*F437</f>
        <v>0</v>
      </c>
      <c r="I437" s="57" t="e">
        <f>F437*#REF!</f>
        <v>#REF!</v>
      </c>
      <c r="J437" s="118">
        <v>70</v>
      </c>
      <c r="K437" s="1">
        <f>J437*F437</f>
        <v>0</v>
      </c>
    </row>
    <row r="438" spans="1:17" ht="13.5" hidden="1" customHeight="1">
      <c r="A438" s="42" t="s">
        <v>193</v>
      </c>
      <c r="B438" s="45"/>
      <c r="C438" s="46">
        <v>70</v>
      </c>
      <c r="D438" s="46">
        <f t="shared" si="140"/>
        <v>0</v>
      </c>
      <c r="E438" s="117" t="s">
        <v>4</v>
      </c>
      <c r="F438" s="75"/>
      <c r="G438" s="169">
        <v>46.2</v>
      </c>
      <c r="H438" s="57">
        <f t="shared" si="141"/>
        <v>0</v>
      </c>
      <c r="I438" s="57" t="e">
        <f>F438*#REF!</f>
        <v>#REF!</v>
      </c>
      <c r="J438" s="118">
        <v>70</v>
      </c>
      <c r="K438" s="1">
        <f>J438*F438</f>
        <v>0</v>
      </c>
    </row>
    <row r="439" spans="1:17" ht="13.5" hidden="1" customHeight="1">
      <c r="A439" s="42" t="s">
        <v>194</v>
      </c>
      <c r="B439" s="45"/>
      <c r="C439" s="46">
        <v>70</v>
      </c>
      <c r="D439" s="46">
        <f t="shared" si="140"/>
        <v>0</v>
      </c>
      <c r="E439" s="117" t="s">
        <v>4</v>
      </c>
      <c r="F439" s="75"/>
      <c r="G439" s="169">
        <v>46.2</v>
      </c>
      <c r="H439" s="57">
        <f t="shared" si="141"/>
        <v>0</v>
      </c>
      <c r="I439" s="57" t="e">
        <f>F439*#REF!</f>
        <v>#REF!</v>
      </c>
      <c r="J439" s="118">
        <v>70</v>
      </c>
      <c r="K439" s="1">
        <f>J439*F439</f>
        <v>0</v>
      </c>
    </row>
    <row r="440" spans="1:17" ht="13.5" hidden="1" customHeight="1">
      <c r="A440" s="42" t="s">
        <v>195</v>
      </c>
      <c r="B440" s="45"/>
      <c r="C440" s="46">
        <v>70</v>
      </c>
      <c r="D440" s="46">
        <f t="shared" si="140"/>
        <v>0</v>
      </c>
      <c r="E440" s="48" t="s">
        <v>4</v>
      </c>
      <c r="F440" s="80"/>
      <c r="G440" s="169">
        <v>46.2</v>
      </c>
      <c r="H440" s="57">
        <f t="shared" si="141"/>
        <v>0</v>
      </c>
      <c r="I440" s="57" t="e">
        <f>F440*#REF!</f>
        <v>#REF!</v>
      </c>
      <c r="J440" s="118">
        <v>70</v>
      </c>
      <c r="K440" s="1">
        <f>J440*F440</f>
        <v>0</v>
      </c>
    </row>
    <row r="441" spans="1:17" ht="13.5" hidden="1" customHeight="1">
      <c r="A441" s="42" t="s">
        <v>196</v>
      </c>
      <c r="B441" s="45"/>
      <c r="C441" s="46">
        <v>70</v>
      </c>
      <c r="D441" s="46">
        <f t="shared" si="140"/>
        <v>0</v>
      </c>
      <c r="E441" s="48" t="s">
        <v>4</v>
      </c>
      <c r="F441" s="80"/>
      <c r="G441" s="169">
        <v>46.2</v>
      </c>
      <c r="H441" s="57">
        <f t="shared" ref="H441:H449" si="142">G441*F441</f>
        <v>0</v>
      </c>
      <c r="I441" s="57" t="e">
        <f>F441*#REF!</f>
        <v>#REF!</v>
      </c>
      <c r="J441" s="118">
        <v>70</v>
      </c>
      <c r="K441" s="1">
        <f>J441*F441</f>
        <v>0</v>
      </c>
    </row>
    <row r="442" spans="1:17" ht="13.5" hidden="1" customHeight="1">
      <c r="A442" s="42" t="s">
        <v>197</v>
      </c>
      <c r="B442" s="45"/>
      <c r="C442" s="46">
        <v>70</v>
      </c>
      <c r="D442" s="46">
        <f t="shared" si="140"/>
        <v>0</v>
      </c>
      <c r="E442" s="48" t="s">
        <v>4</v>
      </c>
      <c r="F442" s="80"/>
      <c r="G442" s="169">
        <v>46.2</v>
      </c>
      <c r="H442" s="57">
        <f t="shared" si="142"/>
        <v>0</v>
      </c>
      <c r="I442" s="57" t="e">
        <f>F442*#REF!</f>
        <v>#REF!</v>
      </c>
      <c r="J442" s="118">
        <v>70</v>
      </c>
      <c r="K442" s="1">
        <f>J442*F442</f>
        <v>0</v>
      </c>
    </row>
    <row r="443" spans="1:17" ht="13.5" hidden="1" customHeight="1">
      <c r="A443" s="42" t="s">
        <v>198</v>
      </c>
      <c r="B443" s="45"/>
      <c r="C443" s="46">
        <v>70</v>
      </c>
      <c r="D443" s="46">
        <f t="shared" si="140"/>
        <v>0</v>
      </c>
      <c r="E443" s="48" t="s">
        <v>4</v>
      </c>
      <c r="F443" s="80"/>
      <c r="G443" s="169">
        <v>46.2</v>
      </c>
      <c r="H443" s="57">
        <f t="shared" si="142"/>
        <v>0</v>
      </c>
      <c r="I443" s="57" t="e">
        <f>F443*#REF!</f>
        <v>#REF!</v>
      </c>
      <c r="J443" s="118">
        <v>70</v>
      </c>
      <c r="K443" s="1">
        <f>J443*F443</f>
        <v>0</v>
      </c>
    </row>
    <row r="444" spans="1:17" ht="13.5" hidden="1" customHeight="1">
      <c r="A444" s="42" t="s">
        <v>199</v>
      </c>
      <c r="B444" s="45"/>
      <c r="C444" s="46">
        <v>70</v>
      </c>
      <c r="D444" s="46">
        <f t="shared" si="140"/>
        <v>0</v>
      </c>
      <c r="E444" s="48" t="s">
        <v>4</v>
      </c>
      <c r="F444" s="80"/>
      <c r="G444" s="169">
        <v>46.2</v>
      </c>
      <c r="H444" s="57">
        <f t="shared" si="142"/>
        <v>0</v>
      </c>
      <c r="I444" s="57" t="e">
        <f>F444*#REF!</f>
        <v>#REF!</v>
      </c>
      <c r="J444" s="118">
        <v>70</v>
      </c>
      <c r="K444" s="1">
        <f>J444*F444</f>
        <v>0</v>
      </c>
    </row>
    <row r="445" spans="1:17" ht="13.5" hidden="1" customHeight="1">
      <c r="A445" s="42" t="s">
        <v>200</v>
      </c>
      <c r="B445" s="45"/>
      <c r="C445" s="46">
        <v>70</v>
      </c>
      <c r="D445" s="46">
        <f t="shared" si="140"/>
        <v>0</v>
      </c>
      <c r="E445" s="48" t="s">
        <v>4</v>
      </c>
      <c r="F445" s="80"/>
      <c r="G445" s="169">
        <v>46.2</v>
      </c>
      <c r="H445" s="57">
        <f t="shared" si="142"/>
        <v>0</v>
      </c>
      <c r="I445" s="57" t="e">
        <f>F445*#REF!</f>
        <v>#REF!</v>
      </c>
      <c r="J445" s="118">
        <v>70</v>
      </c>
      <c r="K445" s="1">
        <f>J445*F445</f>
        <v>0</v>
      </c>
    </row>
    <row r="446" spans="1:17" ht="13.5" hidden="1" customHeight="1">
      <c r="A446" s="42" t="s">
        <v>201</v>
      </c>
      <c r="B446" s="45"/>
      <c r="C446" s="46">
        <v>70</v>
      </c>
      <c r="D446" s="46">
        <f t="shared" si="140"/>
        <v>0</v>
      </c>
      <c r="E446" s="48" t="s">
        <v>4</v>
      </c>
      <c r="F446" s="80"/>
      <c r="G446" s="169">
        <v>46.2</v>
      </c>
      <c r="H446" s="57">
        <f t="shared" si="142"/>
        <v>0</v>
      </c>
      <c r="I446" s="57" t="e">
        <f>F446*#REF!</f>
        <v>#REF!</v>
      </c>
      <c r="J446" s="118">
        <v>70</v>
      </c>
      <c r="K446" s="1">
        <f>J446*F446</f>
        <v>0</v>
      </c>
    </row>
    <row r="447" spans="1:17" ht="13.5" hidden="1" customHeight="1">
      <c r="A447" s="42" t="s">
        <v>202</v>
      </c>
      <c r="B447" s="45"/>
      <c r="C447" s="46">
        <v>70</v>
      </c>
      <c r="D447" s="46">
        <f t="shared" si="140"/>
        <v>0</v>
      </c>
      <c r="E447" s="48" t="s">
        <v>4</v>
      </c>
      <c r="F447" s="80"/>
      <c r="G447" s="169">
        <v>46.2</v>
      </c>
      <c r="H447" s="57">
        <f t="shared" si="142"/>
        <v>0</v>
      </c>
      <c r="I447" s="57" t="e">
        <f>F447*#REF!</f>
        <v>#REF!</v>
      </c>
      <c r="J447" s="118">
        <v>70</v>
      </c>
      <c r="K447" s="1">
        <f>J447*F447</f>
        <v>0</v>
      </c>
    </row>
    <row r="448" spans="1:17" ht="13.5" hidden="1" customHeight="1">
      <c r="A448" s="42" t="s">
        <v>203</v>
      </c>
      <c r="B448" s="45"/>
      <c r="C448" s="46">
        <v>70</v>
      </c>
      <c r="D448" s="46">
        <f t="shared" si="140"/>
        <v>0</v>
      </c>
      <c r="E448" s="48" t="s">
        <v>4</v>
      </c>
      <c r="F448" s="80"/>
      <c r="G448" s="169">
        <v>46.2</v>
      </c>
      <c r="H448" s="57">
        <f t="shared" si="142"/>
        <v>0</v>
      </c>
      <c r="I448" s="57" t="e">
        <f>F448*#REF!</f>
        <v>#REF!</v>
      </c>
      <c r="J448" s="118">
        <v>70</v>
      </c>
      <c r="K448" s="1">
        <f>J448*F448</f>
        <v>0</v>
      </c>
    </row>
    <row r="449" spans="1:17" ht="13.5" hidden="1" customHeight="1">
      <c r="A449" s="42" t="s">
        <v>204</v>
      </c>
      <c r="B449" s="45"/>
      <c r="C449" s="46">
        <v>70</v>
      </c>
      <c r="D449" s="46">
        <f t="shared" si="140"/>
        <v>0</v>
      </c>
      <c r="E449" s="48" t="s">
        <v>4</v>
      </c>
      <c r="F449" s="80"/>
      <c r="G449" s="169">
        <v>46.2</v>
      </c>
      <c r="H449" s="57">
        <f t="shared" si="142"/>
        <v>0</v>
      </c>
      <c r="I449" s="57" t="e">
        <f>F449*#REF!</f>
        <v>#REF!</v>
      </c>
      <c r="J449" s="118">
        <v>70</v>
      </c>
      <c r="K449" s="1">
        <f>J449*F449</f>
        <v>0</v>
      </c>
    </row>
    <row r="450" spans="1:17" s="17" customFormat="1" ht="13.5" customHeight="1">
      <c r="A450" s="34" t="s">
        <v>3</v>
      </c>
      <c r="B450" s="45"/>
      <c r="C450" s="45"/>
      <c r="D450" s="130">
        <f>SUM(D431:D433)+SUM(D437:D449)</f>
        <v>0</v>
      </c>
      <c r="E450" s="130"/>
      <c r="F450" s="151">
        <f t="shared" ref="F450" si="143">SUM(F431:F433)+SUM(F437:F449)</f>
        <v>0</v>
      </c>
      <c r="G450" s="151"/>
      <c r="H450" s="97">
        <f t="shared" ref="H450" si="144">SUM(H431:H433)+SUM(H437:H449)</f>
        <v>0</v>
      </c>
      <c r="I450" s="97" t="e">
        <f t="shared" ref="I450" si="145">SUM(I431:I433)+SUM(I437:I449)</f>
        <v>#REF!</v>
      </c>
      <c r="J450" s="118"/>
    </row>
    <row r="451" spans="1:17" s="16" customFormat="1" ht="4.5" customHeight="1">
      <c r="A451" s="241"/>
      <c r="B451" s="242"/>
      <c r="C451" s="242"/>
      <c r="D451" s="242"/>
      <c r="E451" s="242"/>
      <c r="F451" s="242"/>
      <c r="G451" s="242"/>
      <c r="H451" s="242"/>
      <c r="I451" s="242"/>
      <c r="J451" s="243"/>
    </row>
    <row r="452" spans="1:17" ht="30" customHeight="1">
      <c r="A452" s="247" t="s">
        <v>633</v>
      </c>
      <c r="B452" s="247"/>
      <c r="C452" s="247"/>
      <c r="D452" s="247"/>
      <c r="E452" s="247"/>
      <c r="F452" s="247"/>
      <c r="G452" s="339"/>
      <c r="H452" s="339"/>
      <c r="I452" s="339"/>
      <c r="J452" s="340"/>
      <c r="M452" s="206" t="s">
        <v>355</v>
      </c>
      <c r="N452" s="206"/>
      <c r="O452" s="206"/>
      <c r="P452" s="206"/>
      <c r="Q452" s="206"/>
    </row>
    <row r="453" spans="1:17" s="17" customFormat="1" ht="13.5" customHeight="1">
      <c r="A453" s="42" t="s">
        <v>59</v>
      </c>
      <c r="B453" s="45" t="s">
        <v>539</v>
      </c>
      <c r="C453" s="46">
        <v>90</v>
      </c>
      <c r="D453" s="46">
        <f t="shared" si="137"/>
        <v>0</v>
      </c>
      <c r="E453" s="48" t="s">
        <v>4</v>
      </c>
      <c r="F453" s="80"/>
      <c r="G453" s="169">
        <v>70</v>
      </c>
      <c r="H453" s="57">
        <f>G453*F453</f>
        <v>0</v>
      </c>
      <c r="I453" s="57" t="e">
        <f>F453*#REF!</f>
        <v>#REF!</v>
      </c>
      <c r="J453" s="81">
        <v>130</v>
      </c>
      <c r="K453" s="17">
        <f>J453*F453</f>
        <v>0</v>
      </c>
    </row>
    <row r="454" spans="1:17" s="17" customFormat="1" ht="13.5" customHeight="1">
      <c r="A454" s="42" t="s">
        <v>110</v>
      </c>
      <c r="B454" s="45"/>
      <c r="C454" s="46">
        <v>90</v>
      </c>
      <c r="D454" s="46">
        <f t="shared" si="137"/>
        <v>0</v>
      </c>
      <c r="E454" s="48" t="s">
        <v>4</v>
      </c>
      <c r="F454" s="80"/>
      <c r="G454" s="169">
        <v>70</v>
      </c>
      <c r="H454" s="57">
        <f>G454*F454</f>
        <v>0</v>
      </c>
      <c r="I454" s="57" t="e">
        <f>F454*#REF!</f>
        <v>#REF!</v>
      </c>
      <c r="J454" s="81">
        <v>130</v>
      </c>
      <c r="K454" s="17">
        <f>J454*F454</f>
        <v>0</v>
      </c>
    </row>
    <row r="455" spans="1:17" s="17" customFormat="1" ht="13.5" customHeight="1">
      <c r="A455" s="42" t="s">
        <v>111</v>
      </c>
      <c r="B455" s="45"/>
      <c r="C455" s="46">
        <v>90</v>
      </c>
      <c r="D455" s="46">
        <f t="shared" si="137"/>
        <v>0</v>
      </c>
      <c r="E455" s="48" t="s">
        <v>4</v>
      </c>
      <c r="F455" s="80"/>
      <c r="G455" s="169">
        <v>70</v>
      </c>
      <c r="H455" s="57">
        <f>G455*F455</f>
        <v>0</v>
      </c>
      <c r="I455" s="57" t="e">
        <f>F455*#REF!</f>
        <v>#REF!</v>
      </c>
      <c r="J455" s="81">
        <v>130</v>
      </c>
      <c r="K455" s="17">
        <f>J455*F455</f>
        <v>0</v>
      </c>
    </row>
    <row r="456" spans="1:17" s="17" customFormat="1" ht="13.5" customHeight="1">
      <c r="A456" s="34" t="s">
        <v>3</v>
      </c>
      <c r="B456" s="45"/>
      <c r="C456" s="46"/>
      <c r="D456" s="130">
        <f>SUM(D453:D455)</f>
        <v>0</v>
      </c>
      <c r="E456" s="130"/>
      <c r="F456" s="151">
        <f t="shared" ref="F456" si="146">SUM(F453:F455)</f>
        <v>0</v>
      </c>
      <c r="G456" s="151"/>
      <c r="H456" s="97">
        <f t="shared" ref="H456" si="147">SUM(H453:H455)</f>
        <v>0</v>
      </c>
      <c r="I456" s="97" t="e">
        <f t="shared" ref="I456" si="148">SUM(I453:I455)</f>
        <v>#REF!</v>
      </c>
      <c r="J456" s="118"/>
    </row>
    <row r="457" spans="1:17" s="16" customFormat="1" ht="4.5" customHeight="1">
      <c r="A457" s="341"/>
      <c r="B457" s="342"/>
      <c r="C457" s="342"/>
      <c r="D457" s="342"/>
      <c r="E457" s="342"/>
      <c r="F457" s="342"/>
      <c r="G457" s="342"/>
      <c r="H457" s="342"/>
      <c r="I457" s="342"/>
      <c r="J457" s="343"/>
    </row>
    <row r="458" spans="1:17" ht="30" customHeight="1">
      <c r="A458" s="247" t="s">
        <v>630</v>
      </c>
      <c r="B458" s="247"/>
      <c r="C458" s="247"/>
      <c r="D458" s="247"/>
      <c r="E458" s="247"/>
      <c r="F458" s="247"/>
      <c r="G458" s="339"/>
      <c r="H458" s="339"/>
      <c r="I458" s="339"/>
      <c r="J458" s="340"/>
      <c r="M458" s="206" t="s">
        <v>355</v>
      </c>
      <c r="N458" s="206"/>
      <c r="O458" s="206"/>
      <c r="P458" s="206"/>
      <c r="Q458" s="206"/>
    </row>
    <row r="459" spans="1:17" ht="13.5" customHeight="1">
      <c r="A459" s="44" t="s">
        <v>214</v>
      </c>
      <c r="B459" s="137" t="s">
        <v>564</v>
      </c>
      <c r="C459" s="124">
        <v>90</v>
      </c>
      <c r="D459" s="46">
        <f t="shared" ref="D459:D472" si="149">C459*F459</f>
        <v>0</v>
      </c>
      <c r="E459" s="48" t="s">
        <v>4</v>
      </c>
      <c r="F459" s="182"/>
      <c r="G459" s="169">
        <v>32.340000000000003</v>
      </c>
      <c r="H459" s="57">
        <f>G459*F459</f>
        <v>0</v>
      </c>
      <c r="I459" s="57" t="e">
        <f>F459*#REF!</f>
        <v>#REF!</v>
      </c>
      <c r="J459" s="81">
        <v>50</v>
      </c>
      <c r="K459" s="1">
        <f>J459*F459</f>
        <v>0</v>
      </c>
    </row>
    <row r="460" spans="1:17" ht="13.5" customHeight="1">
      <c r="A460" s="44" t="s">
        <v>215</v>
      </c>
      <c r="B460" s="137" t="s">
        <v>565</v>
      </c>
      <c r="C460" s="189">
        <v>90</v>
      </c>
      <c r="D460" s="46">
        <f t="shared" si="149"/>
        <v>0</v>
      </c>
      <c r="E460" s="48" t="s">
        <v>4</v>
      </c>
      <c r="F460" s="182"/>
      <c r="G460" s="169">
        <v>32.340000000000003</v>
      </c>
      <c r="H460" s="57">
        <f t="shared" ref="H460:H472" si="150">G460*F460</f>
        <v>0</v>
      </c>
      <c r="I460" s="57" t="e">
        <f>F460*#REF!</f>
        <v>#REF!</v>
      </c>
      <c r="J460" s="81">
        <v>50</v>
      </c>
      <c r="K460" s="1">
        <f>J460*F460</f>
        <v>0</v>
      </c>
    </row>
    <row r="461" spans="1:17" ht="13.5" customHeight="1">
      <c r="A461" s="44" t="s">
        <v>193</v>
      </c>
      <c r="B461" s="137"/>
      <c r="C461" s="189">
        <v>90</v>
      </c>
      <c r="D461" s="46">
        <f t="shared" si="149"/>
        <v>0</v>
      </c>
      <c r="E461" s="48" t="s">
        <v>4</v>
      </c>
      <c r="F461" s="182"/>
      <c r="G461" s="169">
        <v>32.340000000000003</v>
      </c>
      <c r="H461" s="57">
        <f t="shared" si="150"/>
        <v>0</v>
      </c>
      <c r="I461" s="57" t="e">
        <f>F461*#REF!</f>
        <v>#REF!</v>
      </c>
      <c r="J461" s="81">
        <v>50</v>
      </c>
      <c r="K461" s="1">
        <f>J461*F461</f>
        <v>0</v>
      </c>
    </row>
    <row r="462" spans="1:17" ht="13.5" customHeight="1">
      <c r="A462" s="44" t="s">
        <v>207</v>
      </c>
      <c r="B462" s="137" t="s">
        <v>566</v>
      </c>
      <c r="C462" s="189">
        <v>90</v>
      </c>
      <c r="D462" s="46">
        <f t="shared" si="149"/>
        <v>0</v>
      </c>
      <c r="E462" s="48" t="s">
        <v>4</v>
      </c>
      <c r="F462" s="182"/>
      <c r="G462" s="169">
        <v>32.340000000000003</v>
      </c>
      <c r="H462" s="57">
        <f t="shared" si="150"/>
        <v>0</v>
      </c>
      <c r="I462" s="57" t="e">
        <f>F462*#REF!</f>
        <v>#REF!</v>
      </c>
      <c r="J462" s="81">
        <v>50</v>
      </c>
      <c r="K462" s="1">
        <f>J462*F462</f>
        <v>0</v>
      </c>
    </row>
    <row r="463" spans="1:17" ht="13.5" customHeight="1">
      <c r="A463" s="44" t="s">
        <v>209</v>
      </c>
      <c r="B463" s="137" t="s">
        <v>567</v>
      </c>
      <c r="C463" s="189">
        <v>90</v>
      </c>
      <c r="D463" s="46">
        <f t="shared" si="149"/>
        <v>0</v>
      </c>
      <c r="E463" s="48" t="s">
        <v>4</v>
      </c>
      <c r="F463" s="182"/>
      <c r="G463" s="169">
        <v>32.340000000000003</v>
      </c>
      <c r="H463" s="57">
        <f t="shared" si="150"/>
        <v>0</v>
      </c>
      <c r="I463" s="57" t="e">
        <f>F463*#REF!</f>
        <v>#REF!</v>
      </c>
      <c r="J463" s="81">
        <v>50</v>
      </c>
      <c r="K463" s="1">
        <f>J463*F463</f>
        <v>0</v>
      </c>
    </row>
    <row r="464" spans="1:17" ht="13.5" customHeight="1">
      <c r="A464" s="44" t="s">
        <v>203</v>
      </c>
      <c r="B464" s="137" t="s">
        <v>568</v>
      </c>
      <c r="C464" s="189">
        <v>90</v>
      </c>
      <c r="D464" s="46">
        <f t="shared" si="149"/>
        <v>0</v>
      </c>
      <c r="E464" s="48" t="s">
        <v>4</v>
      </c>
      <c r="F464" s="182"/>
      <c r="G464" s="169">
        <v>32.340000000000003</v>
      </c>
      <c r="H464" s="57">
        <f t="shared" si="150"/>
        <v>0</v>
      </c>
      <c r="I464" s="57" t="e">
        <f>F464*#REF!</f>
        <v>#REF!</v>
      </c>
      <c r="J464" s="81">
        <v>50</v>
      </c>
      <c r="K464" s="1">
        <f>J464*F464</f>
        <v>0</v>
      </c>
    </row>
    <row r="465" spans="1:17" ht="13.5" hidden="1" customHeight="1">
      <c r="A465" s="44" t="s">
        <v>208</v>
      </c>
      <c r="B465" s="137"/>
      <c r="C465" s="189">
        <v>90</v>
      </c>
      <c r="D465" s="46">
        <f t="shared" si="149"/>
        <v>0</v>
      </c>
      <c r="E465" s="48" t="s">
        <v>4</v>
      </c>
      <c r="F465" s="182"/>
      <c r="G465" s="169">
        <v>32.340000000000003</v>
      </c>
      <c r="H465" s="57">
        <f t="shared" si="150"/>
        <v>0</v>
      </c>
      <c r="I465" s="57" t="e">
        <f>F465*#REF!</f>
        <v>#REF!</v>
      </c>
      <c r="J465" s="81">
        <v>50</v>
      </c>
      <c r="K465" s="1">
        <f>J465*F465</f>
        <v>0</v>
      </c>
    </row>
    <row r="466" spans="1:17" ht="13.5" customHeight="1">
      <c r="A466" s="44" t="s">
        <v>201</v>
      </c>
      <c r="B466" s="137" t="s">
        <v>569</v>
      </c>
      <c r="C466" s="189">
        <v>90</v>
      </c>
      <c r="D466" s="46">
        <f t="shared" si="149"/>
        <v>0</v>
      </c>
      <c r="E466" s="48" t="s">
        <v>4</v>
      </c>
      <c r="F466" s="182"/>
      <c r="G466" s="169">
        <v>32.340000000000003</v>
      </c>
      <c r="H466" s="57">
        <f t="shared" si="150"/>
        <v>0</v>
      </c>
      <c r="I466" s="57" t="e">
        <f>F466*#REF!</f>
        <v>#REF!</v>
      </c>
      <c r="J466" s="81">
        <v>50</v>
      </c>
      <c r="K466" s="1">
        <f>J466*F466</f>
        <v>0</v>
      </c>
    </row>
    <row r="467" spans="1:17" ht="13.5" customHeight="1">
      <c r="A467" s="44" t="s">
        <v>210</v>
      </c>
      <c r="B467" s="137" t="s">
        <v>570</v>
      </c>
      <c r="C467" s="189">
        <v>90</v>
      </c>
      <c r="D467" s="46">
        <f t="shared" si="149"/>
        <v>0</v>
      </c>
      <c r="E467" s="48" t="s">
        <v>4</v>
      </c>
      <c r="F467" s="182"/>
      <c r="G467" s="169">
        <v>32.340000000000003</v>
      </c>
      <c r="H467" s="57">
        <f t="shared" si="150"/>
        <v>0</v>
      </c>
      <c r="I467" s="57" t="e">
        <f>F467*#REF!</f>
        <v>#REF!</v>
      </c>
      <c r="J467" s="81">
        <v>50</v>
      </c>
      <c r="K467" s="1">
        <f>J467*F467</f>
        <v>0</v>
      </c>
    </row>
    <row r="468" spans="1:17" ht="13.5" customHeight="1">
      <c r="A468" s="44" t="s">
        <v>196</v>
      </c>
      <c r="B468" s="137" t="s">
        <v>571</v>
      </c>
      <c r="C468" s="189">
        <v>90</v>
      </c>
      <c r="D468" s="46">
        <f t="shared" si="149"/>
        <v>0</v>
      </c>
      <c r="E468" s="48" t="s">
        <v>4</v>
      </c>
      <c r="F468" s="182"/>
      <c r="G468" s="169">
        <v>32.340000000000003</v>
      </c>
      <c r="H468" s="57">
        <f t="shared" si="150"/>
        <v>0</v>
      </c>
      <c r="I468" s="57" t="e">
        <f>F468*#REF!</f>
        <v>#REF!</v>
      </c>
      <c r="J468" s="81">
        <v>50</v>
      </c>
      <c r="K468" s="1">
        <f>J468*F468</f>
        <v>0</v>
      </c>
    </row>
    <row r="469" spans="1:17" ht="13.5" customHeight="1">
      <c r="A469" s="44" t="s">
        <v>216</v>
      </c>
      <c r="B469" s="137" t="s">
        <v>572</v>
      </c>
      <c r="C469" s="189">
        <v>90</v>
      </c>
      <c r="D469" s="46">
        <f t="shared" si="149"/>
        <v>0</v>
      </c>
      <c r="E469" s="48" t="s">
        <v>4</v>
      </c>
      <c r="F469" s="182"/>
      <c r="G469" s="169">
        <v>32.340000000000003</v>
      </c>
      <c r="H469" s="57">
        <f t="shared" si="150"/>
        <v>0</v>
      </c>
      <c r="I469" s="57" t="e">
        <f>F469*#REF!</f>
        <v>#REF!</v>
      </c>
      <c r="J469" s="81">
        <v>50</v>
      </c>
      <c r="K469" s="1">
        <f>J469*F469</f>
        <v>0</v>
      </c>
    </row>
    <row r="470" spans="1:17" ht="13.5" customHeight="1">
      <c r="A470" s="44" t="s">
        <v>198</v>
      </c>
      <c r="B470" s="137" t="s">
        <v>573</v>
      </c>
      <c r="C470" s="189">
        <v>90</v>
      </c>
      <c r="D470" s="46">
        <f t="shared" si="149"/>
        <v>0</v>
      </c>
      <c r="E470" s="48" t="s">
        <v>4</v>
      </c>
      <c r="F470" s="182"/>
      <c r="G470" s="169">
        <v>32.340000000000003</v>
      </c>
      <c r="H470" s="57">
        <f t="shared" si="150"/>
        <v>0</v>
      </c>
      <c r="I470" s="57" t="e">
        <f>F470*#REF!</f>
        <v>#REF!</v>
      </c>
      <c r="J470" s="81">
        <v>50</v>
      </c>
      <c r="K470" s="1">
        <f>J470*F470</f>
        <v>0</v>
      </c>
    </row>
    <row r="471" spans="1:17" ht="13.5" customHeight="1">
      <c r="A471" s="44" t="s">
        <v>197</v>
      </c>
      <c r="B471" s="137" t="s">
        <v>574</v>
      </c>
      <c r="C471" s="189">
        <v>90</v>
      </c>
      <c r="D471" s="46">
        <f t="shared" si="149"/>
        <v>0</v>
      </c>
      <c r="E471" s="48" t="s">
        <v>4</v>
      </c>
      <c r="F471" s="182"/>
      <c r="G471" s="169">
        <v>32.340000000000003</v>
      </c>
      <c r="H471" s="57">
        <f t="shared" si="150"/>
        <v>0</v>
      </c>
      <c r="I471" s="57" t="e">
        <f>F471*#REF!</f>
        <v>#REF!</v>
      </c>
      <c r="J471" s="81">
        <v>50</v>
      </c>
      <c r="K471" s="1">
        <f>J471*F471</f>
        <v>0</v>
      </c>
    </row>
    <row r="472" spans="1:17" ht="13.5" customHeight="1">
      <c r="A472" s="44" t="s">
        <v>199</v>
      </c>
      <c r="B472" s="137" t="s">
        <v>575</v>
      </c>
      <c r="C472" s="189">
        <v>90</v>
      </c>
      <c r="D472" s="46">
        <f t="shared" si="149"/>
        <v>0</v>
      </c>
      <c r="E472" s="48" t="s">
        <v>4</v>
      </c>
      <c r="F472" s="182"/>
      <c r="G472" s="169">
        <v>32.340000000000003</v>
      </c>
      <c r="H472" s="57">
        <f t="shared" si="150"/>
        <v>0</v>
      </c>
      <c r="I472" s="57" t="e">
        <f>F472*#REF!</f>
        <v>#REF!</v>
      </c>
      <c r="J472" s="81">
        <v>50</v>
      </c>
      <c r="K472" s="1">
        <f>J472*F472</f>
        <v>0</v>
      </c>
    </row>
    <row r="473" spans="1:17" ht="13.5" customHeight="1">
      <c r="A473" s="34" t="s">
        <v>3</v>
      </c>
      <c r="B473" s="27"/>
      <c r="C473" s="122"/>
      <c r="D473" s="128">
        <f>SUM(D459:D472)</f>
        <v>0</v>
      </c>
      <c r="E473" s="122"/>
      <c r="F473" s="138">
        <f t="shared" ref="F473:H473" si="151">SUM(F459:F472)</f>
        <v>0</v>
      </c>
      <c r="G473" s="122"/>
      <c r="H473" s="140">
        <f t="shared" si="151"/>
        <v>0</v>
      </c>
      <c r="I473" s="140" t="e">
        <f t="shared" ref="I473" si="152">SUM(I459:I472)</f>
        <v>#REF!</v>
      </c>
      <c r="J473" s="123"/>
    </row>
    <row r="474" spans="1:17" ht="4.5" customHeight="1">
      <c r="A474" s="249"/>
      <c r="B474" s="250"/>
      <c r="C474" s="250"/>
      <c r="D474" s="250"/>
      <c r="E474" s="250"/>
      <c r="F474" s="250"/>
      <c r="G474" s="250"/>
      <c r="H474" s="250"/>
      <c r="I474" s="250"/>
      <c r="J474" s="251"/>
    </row>
    <row r="475" spans="1:17" s="17" customFormat="1" ht="30" customHeight="1">
      <c r="A475" s="247" t="s">
        <v>632</v>
      </c>
      <c r="B475" s="247"/>
      <c r="C475" s="247"/>
      <c r="D475" s="247"/>
      <c r="E475" s="247"/>
      <c r="F475" s="247"/>
      <c r="G475" s="339"/>
      <c r="H475" s="339"/>
      <c r="I475" s="339"/>
      <c r="J475" s="340"/>
      <c r="M475" s="206" t="s">
        <v>355</v>
      </c>
      <c r="N475" s="206"/>
      <c r="O475" s="206"/>
      <c r="P475" s="206"/>
      <c r="Q475" s="206"/>
    </row>
    <row r="476" spans="1:17" s="17" customFormat="1" ht="13.5" customHeight="1">
      <c r="A476" s="42" t="s">
        <v>93</v>
      </c>
      <c r="B476" s="45"/>
      <c r="C476" s="46">
        <v>355</v>
      </c>
      <c r="D476" s="46">
        <f t="shared" si="137"/>
        <v>0</v>
      </c>
      <c r="E476" s="48" t="s">
        <v>4</v>
      </c>
      <c r="F476" s="80"/>
      <c r="G476" s="170">
        <v>130</v>
      </c>
      <c r="H476" s="57">
        <f t="shared" ref="H476:H480" si="153">G476*F476</f>
        <v>0</v>
      </c>
      <c r="I476" s="57" t="e">
        <f>F476*#REF!</f>
        <v>#REF!</v>
      </c>
      <c r="J476" s="81">
        <v>240</v>
      </c>
      <c r="K476" s="17">
        <f>J476*F476</f>
        <v>0</v>
      </c>
      <c r="L476" s="16"/>
    </row>
    <row r="477" spans="1:17" s="17" customFormat="1" ht="13.5" customHeight="1">
      <c r="A477" s="42" t="s">
        <v>94</v>
      </c>
      <c r="B477" s="45"/>
      <c r="C477" s="46">
        <v>105</v>
      </c>
      <c r="D477" s="46">
        <f t="shared" si="137"/>
        <v>0</v>
      </c>
      <c r="E477" s="48" t="s">
        <v>4</v>
      </c>
      <c r="F477" s="80"/>
      <c r="G477" s="170">
        <v>130</v>
      </c>
      <c r="H477" s="57">
        <f t="shared" si="153"/>
        <v>0</v>
      </c>
      <c r="I477" s="57" t="e">
        <f>F477*#REF!</f>
        <v>#REF!</v>
      </c>
      <c r="J477" s="81">
        <v>240</v>
      </c>
      <c r="K477" s="17">
        <f>J477*F477</f>
        <v>0</v>
      </c>
      <c r="L477" s="16"/>
    </row>
    <row r="478" spans="1:17" s="17" customFormat="1" ht="13.5" customHeight="1">
      <c r="A478" s="42" t="s">
        <v>95</v>
      </c>
      <c r="B478" s="45"/>
      <c r="C478" s="46">
        <v>105</v>
      </c>
      <c r="D478" s="46">
        <f t="shared" ref="D478:D480" si="154">C478*F478</f>
        <v>0</v>
      </c>
      <c r="E478" s="48" t="s">
        <v>4</v>
      </c>
      <c r="F478" s="80"/>
      <c r="G478" s="170">
        <v>130</v>
      </c>
      <c r="H478" s="57">
        <f t="shared" si="153"/>
        <v>0</v>
      </c>
      <c r="I478" s="57" t="e">
        <f>F478*#REF!</f>
        <v>#REF!</v>
      </c>
      <c r="J478" s="81">
        <v>240</v>
      </c>
      <c r="K478" s="17">
        <f>J478*F478</f>
        <v>0</v>
      </c>
      <c r="L478" s="16"/>
    </row>
    <row r="479" spans="1:17" s="17" customFormat="1" ht="13.5" customHeight="1">
      <c r="A479" s="42" t="s">
        <v>541</v>
      </c>
      <c r="B479" s="45" t="s">
        <v>540</v>
      </c>
      <c r="C479" s="46">
        <v>105</v>
      </c>
      <c r="D479" s="46">
        <f t="shared" si="154"/>
        <v>0</v>
      </c>
      <c r="E479" s="48" t="s">
        <v>4</v>
      </c>
      <c r="F479" s="80"/>
      <c r="G479" s="170">
        <v>130</v>
      </c>
      <c r="H479" s="57">
        <f t="shared" si="153"/>
        <v>0</v>
      </c>
      <c r="I479" s="57" t="e">
        <f>F479*#REF!</f>
        <v>#REF!</v>
      </c>
      <c r="J479" s="81">
        <v>240</v>
      </c>
      <c r="K479" s="17">
        <f>J479*F479</f>
        <v>0</v>
      </c>
      <c r="L479" s="16"/>
    </row>
    <row r="480" spans="1:17" s="17" customFormat="1" ht="13.5" customHeight="1">
      <c r="A480" s="42" t="s">
        <v>96</v>
      </c>
      <c r="B480" s="45" t="s">
        <v>542</v>
      </c>
      <c r="C480" s="46">
        <v>135</v>
      </c>
      <c r="D480" s="46">
        <f t="shared" si="154"/>
        <v>0</v>
      </c>
      <c r="E480" s="48" t="s">
        <v>4</v>
      </c>
      <c r="F480" s="80"/>
      <c r="G480" s="170">
        <v>130</v>
      </c>
      <c r="H480" s="57">
        <f t="shared" si="153"/>
        <v>0</v>
      </c>
      <c r="I480" s="57" t="e">
        <f>F480*#REF!</f>
        <v>#REF!</v>
      </c>
      <c r="J480" s="81">
        <v>240</v>
      </c>
      <c r="K480" s="17">
        <f>J480*F480</f>
        <v>0</v>
      </c>
      <c r="L480" s="16"/>
    </row>
    <row r="481" spans="1:17" s="17" customFormat="1" ht="13.5" customHeight="1">
      <c r="A481" s="34" t="s">
        <v>3</v>
      </c>
      <c r="B481" s="45"/>
      <c r="C481" s="45"/>
      <c r="D481" s="130">
        <f>SUM(D476:D480)</f>
        <v>0</v>
      </c>
      <c r="E481" s="130"/>
      <c r="F481" s="98">
        <f>SUM(F476:F480)</f>
        <v>0</v>
      </c>
      <c r="G481" s="151"/>
      <c r="H481" s="97">
        <f>SUM(H476:H480)</f>
        <v>0</v>
      </c>
      <c r="I481" s="97" t="e">
        <f t="shared" ref="I481" si="155">SUM(I476:I480)</f>
        <v>#REF!</v>
      </c>
      <c r="J481" s="118"/>
      <c r="L481" s="16"/>
    </row>
    <row r="482" spans="1:17" s="17" customFormat="1" ht="4.5" customHeight="1">
      <c r="A482" s="241"/>
      <c r="B482" s="242"/>
      <c r="C482" s="242"/>
      <c r="D482" s="242"/>
      <c r="E482" s="242"/>
      <c r="F482" s="242"/>
      <c r="G482" s="242"/>
      <c r="H482" s="242"/>
      <c r="I482" s="242"/>
      <c r="J482" s="243"/>
      <c r="L482" s="16"/>
    </row>
    <row r="483" spans="1:17" s="17" customFormat="1" ht="30" customHeight="1">
      <c r="A483" s="247" t="s">
        <v>631</v>
      </c>
      <c r="B483" s="247"/>
      <c r="C483" s="247"/>
      <c r="D483" s="247"/>
      <c r="E483" s="247"/>
      <c r="F483" s="247"/>
      <c r="G483" s="339"/>
      <c r="H483" s="339"/>
      <c r="I483" s="339"/>
      <c r="J483" s="340"/>
      <c r="L483" s="16"/>
      <c r="M483" s="206" t="s">
        <v>355</v>
      </c>
      <c r="N483" s="206"/>
      <c r="O483" s="206"/>
      <c r="P483" s="206"/>
      <c r="Q483" s="206"/>
    </row>
    <row r="484" spans="1:17" s="17" customFormat="1" ht="13.5" customHeight="1">
      <c r="A484" s="42" t="s">
        <v>97</v>
      </c>
      <c r="B484" s="45"/>
      <c r="C484" s="46">
        <v>102</v>
      </c>
      <c r="D484" s="46">
        <f>C484*F484</f>
        <v>0</v>
      </c>
      <c r="E484" s="48" t="s">
        <v>4</v>
      </c>
      <c r="F484" s="80"/>
      <c r="G484" s="170">
        <v>47</v>
      </c>
      <c r="H484" s="57">
        <f t="shared" ref="H484:H496" si="156">G484*F484</f>
        <v>0</v>
      </c>
      <c r="I484" s="57" t="e">
        <f>F484*#REF!</f>
        <v>#REF!</v>
      </c>
      <c r="J484" s="81">
        <v>85</v>
      </c>
      <c r="K484" s="17">
        <f>J484*F484</f>
        <v>0</v>
      </c>
      <c r="L484" s="16"/>
    </row>
    <row r="485" spans="1:17" s="17" customFormat="1" ht="13.5" customHeight="1">
      <c r="A485" s="42" t="s">
        <v>98</v>
      </c>
      <c r="B485" s="45" t="s">
        <v>543</v>
      </c>
      <c r="C485" s="46">
        <v>102</v>
      </c>
      <c r="D485" s="46">
        <f>C485*F485</f>
        <v>0</v>
      </c>
      <c r="E485" s="48" t="s">
        <v>4</v>
      </c>
      <c r="F485" s="80"/>
      <c r="G485" s="170">
        <v>47</v>
      </c>
      <c r="H485" s="57">
        <f t="shared" si="156"/>
        <v>0</v>
      </c>
      <c r="I485" s="57" t="e">
        <f>F485*#REF!</f>
        <v>#REF!</v>
      </c>
      <c r="J485" s="81">
        <v>85</v>
      </c>
      <c r="K485" s="17">
        <f>J485*F485</f>
        <v>0</v>
      </c>
      <c r="L485" s="16"/>
    </row>
    <row r="486" spans="1:17" s="17" customFormat="1" ht="13.5" customHeight="1">
      <c r="A486" s="42" t="s">
        <v>99</v>
      </c>
      <c r="B486" s="45" t="s">
        <v>544</v>
      </c>
      <c r="C486" s="46">
        <v>102</v>
      </c>
      <c r="D486" s="46">
        <f>C486*F486</f>
        <v>0</v>
      </c>
      <c r="E486" s="48" t="s">
        <v>4</v>
      </c>
      <c r="F486" s="80"/>
      <c r="G486" s="170">
        <v>47</v>
      </c>
      <c r="H486" s="57">
        <f t="shared" si="156"/>
        <v>0</v>
      </c>
      <c r="I486" s="57" t="e">
        <f>F486*#REF!</f>
        <v>#REF!</v>
      </c>
      <c r="J486" s="81">
        <v>85</v>
      </c>
      <c r="K486" s="17">
        <f>J486*F486</f>
        <v>0</v>
      </c>
      <c r="L486" s="16"/>
    </row>
    <row r="487" spans="1:17" s="17" customFormat="1" ht="13.5" customHeight="1">
      <c r="A487" s="42" t="s">
        <v>100</v>
      </c>
      <c r="B487" s="45" t="s">
        <v>545</v>
      </c>
      <c r="C487" s="46">
        <v>102</v>
      </c>
      <c r="D487" s="46">
        <f>C487*F487</f>
        <v>0</v>
      </c>
      <c r="E487" s="48" t="s">
        <v>4</v>
      </c>
      <c r="F487" s="80"/>
      <c r="G487" s="170">
        <v>47</v>
      </c>
      <c r="H487" s="57">
        <f t="shared" si="156"/>
        <v>0</v>
      </c>
      <c r="I487" s="57" t="e">
        <f>F487*#REF!</f>
        <v>#REF!</v>
      </c>
      <c r="J487" s="81">
        <v>85</v>
      </c>
      <c r="K487" s="17">
        <f>J487*F487</f>
        <v>0</v>
      </c>
      <c r="L487" s="16"/>
    </row>
    <row r="488" spans="1:17" s="17" customFormat="1" ht="13.5" customHeight="1">
      <c r="A488" s="42" t="s">
        <v>101</v>
      </c>
      <c r="B488" s="45" t="s">
        <v>546</v>
      </c>
      <c r="C488" s="46">
        <v>102</v>
      </c>
      <c r="D488" s="46">
        <f>C488*F488</f>
        <v>0</v>
      </c>
      <c r="E488" s="48" t="s">
        <v>4</v>
      </c>
      <c r="F488" s="80"/>
      <c r="G488" s="170">
        <v>47</v>
      </c>
      <c r="H488" s="57">
        <f t="shared" si="156"/>
        <v>0</v>
      </c>
      <c r="I488" s="57" t="e">
        <f>F488*#REF!</f>
        <v>#REF!</v>
      </c>
      <c r="J488" s="81">
        <v>85</v>
      </c>
      <c r="K488" s="17">
        <f>J488*F488</f>
        <v>0</v>
      </c>
      <c r="L488" s="16"/>
    </row>
    <row r="489" spans="1:17" s="17" customFormat="1" ht="13.5" customHeight="1">
      <c r="A489" s="42" t="s">
        <v>102</v>
      </c>
      <c r="B489" s="45" t="s">
        <v>547</v>
      </c>
      <c r="C489" s="46">
        <v>102</v>
      </c>
      <c r="D489" s="46">
        <f t="shared" ref="D489:D496" si="157">C489*F489</f>
        <v>0</v>
      </c>
      <c r="E489" s="48" t="s">
        <v>4</v>
      </c>
      <c r="F489" s="80"/>
      <c r="G489" s="170">
        <v>47</v>
      </c>
      <c r="H489" s="57">
        <f t="shared" si="156"/>
        <v>0</v>
      </c>
      <c r="I489" s="57" t="e">
        <f>F489*#REF!</f>
        <v>#REF!</v>
      </c>
      <c r="J489" s="81">
        <v>85</v>
      </c>
      <c r="K489" s="17">
        <f>J489*F489</f>
        <v>0</v>
      </c>
      <c r="L489" s="16"/>
    </row>
    <row r="490" spans="1:17" s="17" customFormat="1" ht="13.5" customHeight="1">
      <c r="A490" s="42" t="s">
        <v>103</v>
      </c>
      <c r="B490" s="45"/>
      <c r="C490" s="46">
        <v>102</v>
      </c>
      <c r="D490" s="46">
        <f t="shared" si="157"/>
        <v>0</v>
      </c>
      <c r="E490" s="48" t="s">
        <v>4</v>
      </c>
      <c r="F490" s="80"/>
      <c r="G490" s="170">
        <v>47</v>
      </c>
      <c r="H490" s="57">
        <f t="shared" si="156"/>
        <v>0</v>
      </c>
      <c r="I490" s="57" t="e">
        <f>F490*#REF!</f>
        <v>#REF!</v>
      </c>
      <c r="J490" s="81">
        <v>85</v>
      </c>
      <c r="K490" s="17">
        <f>J490*F490</f>
        <v>0</v>
      </c>
      <c r="L490" s="16"/>
    </row>
    <row r="491" spans="1:17" s="17" customFormat="1" ht="13.5" customHeight="1">
      <c r="A491" s="42" t="s">
        <v>104</v>
      </c>
      <c r="B491" s="45"/>
      <c r="C491" s="46">
        <v>102</v>
      </c>
      <c r="D491" s="46">
        <f t="shared" si="157"/>
        <v>0</v>
      </c>
      <c r="E491" s="48" t="s">
        <v>4</v>
      </c>
      <c r="F491" s="80"/>
      <c r="G491" s="170">
        <v>47</v>
      </c>
      <c r="H491" s="57">
        <f t="shared" si="156"/>
        <v>0</v>
      </c>
      <c r="I491" s="57" t="e">
        <f>F491*#REF!</f>
        <v>#REF!</v>
      </c>
      <c r="J491" s="81">
        <v>85</v>
      </c>
      <c r="K491" s="17">
        <f>J491*F491</f>
        <v>0</v>
      </c>
      <c r="L491" s="16"/>
    </row>
    <row r="492" spans="1:17" s="17" customFormat="1" ht="13.5" customHeight="1">
      <c r="A492" s="42" t="s">
        <v>105</v>
      </c>
      <c r="B492" s="45" t="s">
        <v>548</v>
      </c>
      <c r="C492" s="46">
        <v>102</v>
      </c>
      <c r="D492" s="46">
        <f t="shared" si="157"/>
        <v>0</v>
      </c>
      <c r="E492" s="48" t="s">
        <v>4</v>
      </c>
      <c r="F492" s="80"/>
      <c r="G492" s="170">
        <v>47</v>
      </c>
      <c r="H492" s="57">
        <f t="shared" si="156"/>
        <v>0</v>
      </c>
      <c r="I492" s="57" t="e">
        <f>F492*#REF!</f>
        <v>#REF!</v>
      </c>
      <c r="J492" s="81">
        <v>85</v>
      </c>
      <c r="K492" s="17">
        <f>J492*F492</f>
        <v>0</v>
      </c>
      <c r="L492" s="16"/>
    </row>
    <row r="493" spans="1:17" s="17" customFormat="1" ht="13.5" customHeight="1">
      <c r="A493" s="42" t="s">
        <v>106</v>
      </c>
      <c r="B493" s="45" t="s">
        <v>549</v>
      </c>
      <c r="C493" s="46">
        <v>102</v>
      </c>
      <c r="D493" s="46">
        <f t="shared" si="157"/>
        <v>0</v>
      </c>
      <c r="E493" s="48" t="s">
        <v>4</v>
      </c>
      <c r="F493" s="80"/>
      <c r="G493" s="170">
        <v>47</v>
      </c>
      <c r="H493" s="57">
        <f t="shared" si="156"/>
        <v>0</v>
      </c>
      <c r="I493" s="57" t="e">
        <f>F493*#REF!</f>
        <v>#REF!</v>
      </c>
      <c r="J493" s="81">
        <v>85</v>
      </c>
      <c r="K493" s="17">
        <f>J493*F493</f>
        <v>0</v>
      </c>
      <c r="L493" s="16"/>
    </row>
    <row r="494" spans="1:17" s="17" customFormat="1" ht="13.5" customHeight="1">
      <c r="A494" s="42" t="s">
        <v>107</v>
      </c>
      <c r="B494" s="45" t="s">
        <v>550</v>
      </c>
      <c r="C494" s="46">
        <v>102</v>
      </c>
      <c r="D494" s="46">
        <f t="shared" si="157"/>
        <v>0</v>
      </c>
      <c r="E494" s="48" t="s">
        <v>4</v>
      </c>
      <c r="F494" s="80"/>
      <c r="G494" s="170">
        <v>47</v>
      </c>
      <c r="H494" s="57">
        <f t="shared" si="156"/>
        <v>0</v>
      </c>
      <c r="I494" s="57" t="e">
        <f>F494*#REF!</f>
        <v>#REF!</v>
      </c>
      <c r="J494" s="81">
        <v>85</v>
      </c>
      <c r="K494" s="17">
        <f>J494*F494</f>
        <v>0</v>
      </c>
      <c r="L494" s="16"/>
    </row>
    <row r="495" spans="1:17" s="17" customFormat="1" ht="13.5" customHeight="1">
      <c r="A495" s="42" t="s">
        <v>108</v>
      </c>
      <c r="B495" s="45"/>
      <c r="C495" s="46">
        <v>102</v>
      </c>
      <c r="D495" s="46">
        <f t="shared" si="157"/>
        <v>0</v>
      </c>
      <c r="E495" s="48" t="s">
        <v>4</v>
      </c>
      <c r="F495" s="80"/>
      <c r="G495" s="170">
        <v>47</v>
      </c>
      <c r="H495" s="57">
        <f t="shared" si="156"/>
        <v>0</v>
      </c>
      <c r="I495" s="57" t="e">
        <f>F495*#REF!</f>
        <v>#REF!</v>
      </c>
      <c r="J495" s="81">
        <v>85</v>
      </c>
      <c r="K495" s="17">
        <f>J495*F495</f>
        <v>0</v>
      </c>
      <c r="L495" s="16"/>
    </row>
    <row r="496" spans="1:17" s="17" customFormat="1" ht="13.5" customHeight="1">
      <c r="A496" s="42" t="s">
        <v>109</v>
      </c>
      <c r="B496" s="45" t="s">
        <v>551</v>
      </c>
      <c r="C496" s="46">
        <v>102</v>
      </c>
      <c r="D496" s="46">
        <f t="shared" si="157"/>
        <v>0</v>
      </c>
      <c r="E496" s="48" t="s">
        <v>4</v>
      </c>
      <c r="F496" s="80"/>
      <c r="G496" s="170">
        <v>47</v>
      </c>
      <c r="H496" s="57">
        <f t="shared" si="156"/>
        <v>0</v>
      </c>
      <c r="I496" s="57" t="e">
        <f>F496*#REF!</f>
        <v>#REF!</v>
      </c>
      <c r="J496" s="81">
        <v>85</v>
      </c>
      <c r="K496" s="17">
        <f>J496*F496</f>
        <v>0</v>
      </c>
      <c r="L496" s="16"/>
    </row>
    <row r="497" spans="1:17" s="17" customFormat="1" ht="13.5" customHeight="1">
      <c r="A497" s="34" t="s">
        <v>3</v>
      </c>
      <c r="B497" s="45"/>
      <c r="C497" s="45"/>
      <c r="D497" s="130">
        <f>SUM(D484:D496)</f>
        <v>0</v>
      </c>
      <c r="E497" s="130"/>
      <c r="F497" s="98">
        <f>SUM(F484:F496)</f>
        <v>0</v>
      </c>
      <c r="G497" s="151"/>
      <c r="H497" s="97">
        <f>SUM(H484:H496)</f>
        <v>0</v>
      </c>
      <c r="I497" s="97" t="e">
        <f>SUM(I484:I496)</f>
        <v>#REF!</v>
      </c>
      <c r="J497" s="118"/>
      <c r="L497" s="16"/>
    </row>
    <row r="498" spans="1:17" s="16" customFormat="1" ht="4.5" customHeight="1">
      <c r="A498" s="241"/>
      <c r="B498" s="242"/>
      <c r="C498" s="242"/>
      <c r="D498" s="242"/>
      <c r="E498" s="242"/>
      <c r="F498" s="242"/>
      <c r="G498" s="242"/>
      <c r="H498" s="242"/>
      <c r="I498" s="242"/>
      <c r="J498" s="243"/>
    </row>
    <row r="499" spans="1:17" ht="30" customHeight="1">
      <c r="A499" s="247" t="s">
        <v>629</v>
      </c>
      <c r="B499" s="247"/>
      <c r="C499" s="247"/>
      <c r="D499" s="247"/>
      <c r="E499" s="247"/>
      <c r="F499" s="247"/>
      <c r="G499" s="339"/>
      <c r="H499" s="339"/>
      <c r="I499" s="339"/>
      <c r="J499" s="340"/>
      <c r="M499" s="206" t="s">
        <v>355</v>
      </c>
      <c r="N499" s="206"/>
      <c r="O499" s="206"/>
      <c r="P499" s="206"/>
      <c r="Q499" s="206"/>
    </row>
    <row r="500" spans="1:17" ht="13.5" customHeight="1">
      <c r="A500" s="42" t="s">
        <v>205</v>
      </c>
      <c r="B500" s="45" t="s">
        <v>554</v>
      </c>
      <c r="C500" s="46">
        <v>53</v>
      </c>
      <c r="D500" s="46">
        <f t="shared" ref="D500:D513" si="158">C500*F500</f>
        <v>0</v>
      </c>
      <c r="E500" s="48" t="s">
        <v>4</v>
      </c>
      <c r="F500" s="80"/>
      <c r="G500" s="169">
        <v>55.44</v>
      </c>
      <c r="H500" s="57">
        <f t="shared" ref="H500:H508" si="159">G500*F500</f>
        <v>0</v>
      </c>
      <c r="I500" s="57" t="e">
        <f>F500*#REF!</f>
        <v>#REF!</v>
      </c>
      <c r="J500" s="81">
        <v>86</v>
      </c>
      <c r="K500" s="1">
        <f>J500*F500</f>
        <v>0</v>
      </c>
    </row>
    <row r="501" spans="1:17" ht="13.5" customHeight="1">
      <c r="A501" s="42" t="s">
        <v>206</v>
      </c>
      <c r="B501" s="45" t="s">
        <v>555</v>
      </c>
      <c r="C501" s="46">
        <v>53</v>
      </c>
      <c r="D501" s="46">
        <f t="shared" si="158"/>
        <v>0</v>
      </c>
      <c r="E501" s="48" t="s">
        <v>4</v>
      </c>
      <c r="F501" s="80"/>
      <c r="G501" s="169">
        <v>55.44</v>
      </c>
      <c r="H501" s="57">
        <f t="shared" si="159"/>
        <v>0</v>
      </c>
      <c r="I501" s="57" t="e">
        <f>F501*#REF!</f>
        <v>#REF!</v>
      </c>
      <c r="J501" s="81">
        <v>86</v>
      </c>
      <c r="K501" s="1">
        <f>J501*F501</f>
        <v>0</v>
      </c>
    </row>
    <row r="502" spans="1:17" ht="13.5" customHeight="1">
      <c r="A502" s="42" t="s">
        <v>207</v>
      </c>
      <c r="B502" s="45" t="s">
        <v>556</v>
      </c>
      <c r="C502" s="46">
        <v>53</v>
      </c>
      <c r="D502" s="46">
        <f t="shared" si="158"/>
        <v>0</v>
      </c>
      <c r="E502" s="48" t="s">
        <v>4</v>
      </c>
      <c r="F502" s="80"/>
      <c r="G502" s="169">
        <v>55.44</v>
      </c>
      <c r="H502" s="57">
        <f t="shared" si="159"/>
        <v>0</v>
      </c>
      <c r="I502" s="57" t="e">
        <f>F502*#REF!</f>
        <v>#REF!</v>
      </c>
      <c r="J502" s="81">
        <v>86</v>
      </c>
      <c r="K502" s="1">
        <f>J502*F502</f>
        <v>0</v>
      </c>
    </row>
    <row r="503" spans="1:17" ht="13.5" customHeight="1">
      <c r="A503" s="42" t="s">
        <v>208</v>
      </c>
      <c r="B503" s="45" t="s">
        <v>557</v>
      </c>
      <c r="C503" s="46">
        <v>53</v>
      </c>
      <c r="D503" s="46">
        <f t="shared" si="158"/>
        <v>0</v>
      </c>
      <c r="E503" s="48" t="s">
        <v>4</v>
      </c>
      <c r="F503" s="80"/>
      <c r="G503" s="169">
        <v>55.44</v>
      </c>
      <c r="H503" s="57">
        <f t="shared" si="159"/>
        <v>0</v>
      </c>
      <c r="I503" s="57" t="e">
        <f>F503*#REF!</f>
        <v>#REF!</v>
      </c>
      <c r="J503" s="81">
        <v>86</v>
      </c>
      <c r="K503" s="1">
        <f>J503*F503</f>
        <v>0</v>
      </c>
    </row>
    <row r="504" spans="1:17" ht="13.5" customHeight="1">
      <c r="A504" s="42" t="s">
        <v>209</v>
      </c>
      <c r="B504" s="45" t="s">
        <v>558</v>
      </c>
      <c r="C504" s="46">
        <v>53</v>
      </c>
      <c r="D504" s="46">
        <f t="shared" si="158"/>
        <v>0</v>
      </c>
      <c r="E504" s="48" t="s">
        <v>4</v>
      </c>
      <c r="F504" s="80"/>
      <c r="G504" s="169">
        <v>55.44</v>
      </c>
      <c r="H504" s="57">
        <f t="shared" si="159"/>
        <v>0</v>
      </c>
      <c r="I504" s="57" t="e">
        <f>F504*#REF!</f>
        <v>#REF!</v>
      </c>
      <c r="J504" s="81">
        <v>86</v>
      </c>
      <c r="K504" s="1">
        <f>J504*F504</f>
        <v>0</v>
      </c>
    </row>
    <row r="505" spans="1:17" ht="13.5" customHeight="1">
      <c r="A505" s="42" t="s">
        <v>193</v>
      </c>
      <c r="B505" s="45" t="s">
        <v>559</v>
      </c>
      <c r="C505" s="46">
        <v>53</v>
      </c>
      <c r="D505" s="46">
        <f t="shared" si="158"/>
        <v>0</v>
      </c>
      <c r="E505" s="48" t="s">
        <v>4</v>
      </c>
      <c r="F505" s="80"/>
      <c r="G505" s="169">
        <v>55.44</v>
      </c>
      <c r="H505" s="57">
        <f t="shared" si="159"/>
        <v>0</v>
      </c>
      <c r="I505" s="57" t="e">
        <f>F505*#REF!</f>
        <v>#REF!</v>
      </c>
      <c r="J505" s="81">
        <v>86</v>
      </c>
      <c r="K505" s="1">
        <f>J505*F505</f>
        <v>0</v>
      </c>
    </row>
    <row r="506" spans="1:17" ht="13.5" hidden="1" customHeight="1">
      <c r="A506" s="42" t="s">
        <v>210</v>
      </c>
      <c r="B506" s="45"/>
      <c r="C506" s="46">
        <v>53</v>
      </c>
      <c r="D506" s="46">
        <f t="shared" si="158"/>
        <v>0</v>
      </c>
      <c r="E506" s="48" t="s">
        <v>4</v>
      </c>
      <c r="F506" s="80"/>
      <c r="G506" s="169">
        <v>55.44</v>
      </c>
      <c r="H506" s="57">
        <f t="shared" si="159"/>
        <v>0</v>
      </c>
      <c r="I506" s="57" t="e">
        <f>F506*#REF!</f>
        <v>#REF!</v>
      </c>
      <c r="J506" s="81">
        <v>86</v>
      </c>
      <c r="K506" s="1">
        <f>J506*F506</f>
        <v>0</v>
      </c>
    </row>
    <row r="507" spans="1:17" ht="13.5" customHeight="1">
      <c r="A507" s="42" t="s">
        <v>211</v>
      </c>
      <c r="B507" s="45" t="s">
        <v>560</v>
      </c>
      <c r="C507" s="46">
        <v>53</v>
      </c>
      <c r="D507" s="46">
        <f t="shared" si="158"/>
        <v>0</v>
      </c>
      <c r="E507" s="48" t="s">
        <v>4</v>
      </c>
      <c r="F507" s="80"/>
      <c r="G507" s="169">
        <v>55.44</v>
      </c>
      <c r="H507" s="57">
        <f t="shared" si="159"/>
        <v>0</v>
      </c>
      <c r="I507" s="57" t="e">
        <f>F507*#REF!</f>
        <v>#REF!</v>
      </c>
      <c r="J507" s="81">
        <v>86</v>
      </c>
      <c r="K507" s="1">
        <f>J507*F507</f>
        <v>0</v>
      </c>
    </row>
    <row r="508" spans="1:17" ht="13.5" customHeight="1">
      <c r="A508" s="42" t="s">
        <v>201</v>
      </c>
      <c r="B508" s="45" t="s">
        <v>561</v>
      </c>
      <c r="C508" s="46">
        <v>53</v>
      </c>
      <c r="D508" s="46">
        <f t="shared" si="158"/>
        <v>0</v>
      </c>
      <c r="E508" s="48" t="s">
        <v>4</v>
      </c>
      <c r="F508" s="80"/>
      <c r="G508" s="169">
        <v>55.44</v>
      </c>
      <c r="H508" s="57">
        <f t="shared" si="159"/>
        <v>0</v>
      </c>
      <c r="I508" s="57" t="e">
        <f>F508*#REF!</f>
        <v>#REF!</v>
      </c>
      <c r="J508" s="81">
        <v>86</v>
      </c>
      <c r="K508" s="1">
        <f>J508*F508</f>
        <v>0</v>
      </c>
    </row>
    <row r="509" spans="1:17" ht="13.5" hidden="1" customHeight="1">
      <c r="A509" s="42" t="s">
        <v>196</v>
      </c>
      <c r="B509" s="45"/>
      <c r="C509" s="46">
        <v>53</v>
      </c>
      <c r="D509" s="46">
        <f t="shared" si="158"/>
        <v>0</v>
      </c>
      <c r="E509" s="48" t="s">
        <v>4</v>
      </c>
      <c r="F509" s="80"/>
      <c r="G509" s="169">
        <v>55.44</v>
      </c>
      <c r="H509" s="57">
        <f t="shared" ref="H509:H513" si="160">G509*F509</f>
        <v>0</v>
      </c>
      <c r="I509" s="57" t="e">
        <f>F509*#REF!</f>
        <v>#REF!</v>
      </c>
      <c r="J509" s="81">
        <v>86</v>
      </c>
      <c r="K509" s="1">
        <f>J509*F509</f>
        <v>0</v>
      </c>
    </row>
    <row r="510" spans="1:17" ht="13.5" hidden="1" customHeight="1">
      <c r="A510" s="42" t="s">
        <v>212</v>
      </c>
      <c r="B510" s="45"/>
      <c r="C510" s="46">
        <v>53</v>
      </c>
      <c r="D510" s="46">
        <f t="shared" si="158"/>
        <v>0</v>
      </c>
      <c r="E510" s="48" t="s">
        <v>4</v>
      </c>
      <c r="F510" s="80"/>
      <c r="G510" s="169">
        <v>55.44</v>
      </c>
      <c r="H510" s="57">
        <f t="shared" si="160"/>
        <v>0</v>
      </c>
      <c r="I510" s="57" t="e">
        <f>F510*#REF!</f>
        <v>#REF!</v>
      </c>
      <c r="J510" s="81">
        <v>86</v>
      </c>
      <c r="K510" s="1">
        <f>J510*F510</f>
        <v>0</v>
      </c>
    </row>
    <row r="511" spans="1:17" ht="13.5" hidden="1" customHeight="1">
      <c r="A511" s="113" t="s">
        <v>213</v>
      </c>
      <c r="B511" s="27"/>
      <c r="C511" s="46">
        <v>53</v>
      </c>
      <c r="D511" s="46">
        <f t="shared" si="158"/>
        <v>0</v>
      </c>
      <c r="E511" s="48" t="s">
        <v>4</v>
      </c>
      <c r="F511" s="80"/>
      <c r="G511" s="169">
        <v>55.44</v>
      </c>
      <c r="H511" s="57">
        <f t="shared" si="160"/>
        <v>0</v>
      </c>
      <c r="I511" s="57" t="e">
        <f>F511*#REF!</f>
        <v>#REF!</v>
      </c>
      <c r="J511" s="81">
        <v>86</v>
      </c>
      <c r="K511" s="1">
        <f>J511*F511</f>
        <v>0</v>
      </c>
    </row>
    <row r="512" spans="1:17" ht="13.5" customHeight="1">
      <c r="A512" s="44" t="s">
        <v>197</v>
      </c>
      <c r="B512" s="137" t="s">
        <v>562</v>
      </c>
      <c r="C512" s="46">
        <v>53</v>
      </c>
      <c r="D512" s="46">
        <f t="shared" si="158"/>
        <v>0</v>
      </c>
      <c r="E512" s="48" t="s">
        <v>4</v>
      </c>
      <c r="F512" s="80"/>
      <c r="G512" s="169">
        <v>55.44</v>
      </c>
      <c r="H512" s="57">
        <f t="shared" si="160"/>
        <v>0</v>
      </c>
      <c r="I512" s="57" t="e">
        <f>F512*#REF!</f>
        <v>#REF!</v>
      </c>
      <c r="J512" s="81">
        <v>86</v>
      </c>
      <c r="K512" s="1">
        <f>J512*F512</f>
        <v>0</v>
      </c>
    </row>
    <row r="513" spans="1:17" ht="13.5" customHeight="1">
      <c r="A513" s="44" t="s">
        <v>196</v>
      </c>
      <c r="B513" s="137" t="s">
        <v>563</v>
      </c>
      <c r="C513" s="46">
        <v>53</v>
      </c>
      <c r="D513" s="46">
        <f t="shared" si="158"/>
        <v>0</v>
      </c>
      <c r="E513" s="48" t="s">
        <v>4</v>
      </c>
      <c r="F513" s="80"/>
      <c r="G513" s="169">
        <v>55.44</v>
      </c>
      <c r="H513" s="57">
        <f t="shared" si="160"/>
        <v>0</v>
      </c>
      <c r="I513" s="57" t="e">
        <f>F513*#REF!</f>
        <v>#REF!</v>
      </c>
      <c r="J513" s="81">
        <v>86</v>
      </c>
      <c r="K513" s="1">
        <f>J513*F513</f>
        <v>0</v>
      </c>
    </row>
    <row r="514" spans="1:17" ht="13.5" customHeight="1">
      <c r="A514" s="34" t="s">
        <v>3</v>
      </c>
      <c r="B514" s="27"/>
      <c r="C514" s="122"/>
      <c r="D514" s="128">
        <f>SUM(D500:D513)</f>
        <v>0</v>
      </c>
      <c r="E514" s="128"/>
      <c r="F514" s="138">
        <f t="shared" ref="F514:H514" si="161">SUM(F500:F513)</f>
        <v>0</v>
      </c>
      <c r="G514" s="138"/>
      <c r="H514" s="140">
        <f t="shared" si="161"/>
        <v>0</v>
      </c>
      <c r="I514" s="140" t="e">
        <f t="shared" ref="I514" si="162">SUM(I500:I513)</f>
        <v>#REF!</v>
      </c>
      <c r="J514" s="81"/>
    </row>
    <row r="515" spans="1:17" ht="4.5" customHeight="1">
      <c r="A515" s="348"/>
      <c r="B515" s="349"/>
      <c r="C515" s="349"/>
      <c r="D515" s="349"/>
      <c r="E515" s="349"/>
      <c r="F515" s="349"/>
      <c r="G515" s="349"/>
      <c r="H515" s="349"/>
      <c r="I515" s="349"/>
      <c r="J515" s="350"/>
    </row>
    <row r="516" spans="1:17" s="17" customFormat="1" ht="30" customHeight="1">
      <c r="A516" s="247" t="s">
        <v>638</v>
      </c>
      <c r="B516" s="247"/>
      <c r="C516" s="247"/>
      <c r="D516" s="247"/>
      <c r="E516" s="247"/>
      <c r="F516" s="247"/>
      <c r="G516" s="339"/>
      <c r="H516" s="339"/>
      <c r="I516" s="339"/>
      <c r="J516" s="340"/>
      <c r="L516" s="16"/>
      <c r="M516" s="206" t="s">
        <v>355</v>
      </c>
      <c r="N516" s="206"/>
      <c r="O516" s="206"/>
      <c r="P516" s="206"/>
      <c r="Q516" s="206"/>
    </row>
    <row r="517" spans="1:17" s="17" customFormat="1" ht="13.5" customHeight="1">
      <c r="A517" s="42" t="s">
        <v>122</v>
      </c>
      <c r="B517" s="45"/>
      <c r="C517" s="46">
        <v>250</v>
      </c>
      <c r="D517" s="46">
        <f>C517*F517</f>
        <v>0</v>
      </c>
      <c r="E517" s="48" t="s">
        <v>4</v>
      </c>
      <c r="F517" s="80"/>
      <c r="G517" s="169">
        <v>120</v>
      </c>
      <c r="H517" s="57">
        <f>G517*F517</f>
        <v>0</v>
      </c>
      <c r="I517" s="57" t="e">
        <f>F517*#REF!</f>
        <v>#REF!</v>
      </c>
      <c r="J517" s="118">
        <v>220</v>
      </c>
      <c r="K517" s="17">
        <f>J517*F517</f>
        <v>0</v>
      </c>
    </row>
    <row r="518" spans="1:17" s="17" customFormat="1" ht="13.5" customHeight="1">
      <c r="A518" s="42" t="s">
        <v>120</v>
      </c>
      <c r="B518" s="45"/>
      <c r="C518" s="46">
        <v>278</v>
      </c>
      <c r="D518" s="46">
        <f>C518*F518</f>
        <v>0</v>
      </c>
      <c r="E518" s="48" t="s">
        <v>4</v>
      </c>
      <c r="F518" s="80"/>
      <c r="G518" s="169">
        <v>170</v>
      </c>
      <c r="H518" s="57">
        <f t="shared" ref="H518:H519" si="163">F518*G518</f>
        <v>0</v>
      </c>
      <c r="I518" s="57" t="e">
        <f>F518*#REF!</f>
        <v>#REF!</v>
      </c>
      <c r="J518" s="81">
        <v>315</v>
      </c>
      <c r="K518" s="17">
        <f>J518*F518</f>
        <v>0</v>
      </c>
      <c r="L518" s="16"/>
    </row>
    <row r="519" spans="1:17" s="17" customFormat="1" ht="13.5" customHeight="1">
      <c r="A519" s="42" t="s">
        <v>142</v>
      </c>
      <c r="B519" s="45" t="s">
        <v>552</v>
      </c>
      <c r="C519" s="46">
        <v>278</v>
      </c>
      <c r="D519" s="46">
        <f>C519*F519</f>
        <v>0</v>
      </c>
      <c r="E519" s="48" t="s">
        <v>4</v>
      </c>
      <c r="F519" s="80"/>
      <c r="G519" s="169">
        <v>135</v>
      </c>
      <c r="H519" s="57">
        <f t="shared" si="163"/>
        <v>0</v>
      </c>
      <c r="I519" s="57" t="e">
        <f>F519*#REF!</f>
        <v>#REF!</v>
      </c>
      <c r="J519" s="81">
        <v>250</v>
      </c>
      <c r="K519" s="17">
        <f>J519*F519</f>
        <v>0</v>
      </c>
      <c r="L519" s="16"/>
    </row>
    <row r="520" spans="1:17" s="20" customFormat="1" ht="14.1" hidden="1" customHeight="1">
      <c r="A520" s="34" t="s">
        <v>3</v>
      </c>
      <c r="B520" s="129"/>
      <c r="C520" s="129"/>
      <c r="D520" s="30">
        <f>SUM(D517:D519)</f>
        <v>0</v>
      </c>
      <c r="E520" s="69"/>
      <c r="F520" s="69">
        <f>SUM(F517:F519)</f>
        <v>0</v>
      </c>
      <c r="G520" s="70"/>
      <c r="H520" s="71">
        <f>SUM(H517:H519)</f>
        <v>0</v>
      </c>
      <c r="I520" s="71" t="e">
        <f t="shared" ref="I520" si="164">SUM(I517:I519)</f>
        <v>#REF!</v>
      </c>
      <c r="J520" s="72"/>
    </row>
    <row r="521" spans="1:17" ht="4.5" hidden="1" customHeight="1">
      <c r="A521" s="238"/>
      <c r="B521" s="239"/>
      <c r="C521" s="239"/>
      <c r="D521" s="239"/>
      <c r="E521" s="239"/>
      <c r="F521" s="239"/>
      <c r="G521" s="239"/>
      <c r="H521" s="239"/>
      <c r="I521" s="239"/>
      <c r="J521" s="240"/>
    </row>
    <row r="522" spans="1:17" ht="18" hidden="1" customHeight="1">
      <c r="A522" s="346" t="s">
        <v>354</v>
      </c>
      <c r="B522" s="347"/>
      <c r="C522" s="347"/>
      <c r="D522" s="347"/>
      <c r="E522" s="347"/>
      <c r="F522" s="347"/>
      <c r="G522" s="347"/>
      <c r="H522" s="347"/>
      <c r="I522" s="344"/>
      <c r="J522" s="345"/>
      <c r="M522" s="206" t="s">
        <v>355</v>
      </c>
      <c r="N522" s="206"/>
      <c r="O522" s="206"/>
      <c r="P522" s="206"/>
      <c r="Q522" s="206"/>
    </row>
    <row r="523" spans="1:17" ht="13.5" customHeight="1">
      <c r="A523" s="10" t="s">
        <v>374</v>
      </c>
      <c r="B523" s="137" t="s">
        <v>576</v>
      </c>
      <c r="C523" s="122"/>
      <c r="D523" s="46">
        <f t="shared" ref="D523:D527" si="165">C523*F523</f>
        <v>0</v>
      </c>
      <c r="E523" s="48" t="s">
        <v>4</v>
      </c>
      <c r="F523" s="183"/>
      <c r="G523" s="169">
        <v>158.4</v>
      </c>
      <c r="H523" s="57">
        <f t="shared" ref="H523:H527" si="166">G523*F523</f>
        <v>0</v>
      </c>
      <c r="I523" s="40" t="e">
        <f>F523*#REF!</f>
        <v>#REF!</v>
      </c>
      <c r="J523" s="125">
        <v>215</v>
      </c>
      <c r="K523" s="1">
        <f>J523*F523</f>
        <v>0</v>
      </c>
    </row>
    <row r="524" spans="1:17" ht="13.5" customHeight="1">
      <c r="A524" s="10" t="s">
        <v>373</v>
      </c>
      <c r="B524" s="137"/>
      <c r="C524" s="122"/>
      <c r="D524" s="46">
        <f t="shared" si="165"/>
        <v>0</v>
      </c>
      <c r="E524" s="48" t="s">
        <v>4</v>
      </c>
      <c r="F524" s="183"/>
      <c r="G524" s="169">
        <v>170.94</v>
      </c>
      <c r="H524" s="57">
        <f t="shared" si="166"/>
        <v>0</v>
      </c>
      <c r="I524" s="40" t="e">
        <f>F524*#REF!</f>
        <v>#REF!</v>
      </c>
      <c r="J524" s="125">
        <v>265</v>
      </c>
      <c r="K524" s="1">
        <f>J524*F524</f>
        <v>0</v>
      </c>
    </row>
    <row r="525" spans="1:17" ht="13.5" customHeight="1">
      <c r="A525" s="10" t="s">
        <v>372</v>
      </c>
      <c r="B525" s="137"/>
      <c r="C525" s="122"/>
      <c r="D525" s="46">
        <f t="shared" si="165"/>
        <v>0</v>
      </c>
      <c r="E525" s="48" t="s">
        <v>4</v>
      </c>
      <c r="F525" s="183"/>
      <c r="G525" s="169">
        <v>170.94</v>
      </c>
      <c r="H525" s="57">
        <f t="shared" si="166"/>
        <v>0</v>
      </c>
      <c r="I525" s="40" t="e">
        <f>F525*#REF!</f>
        <v>#REF!</v>
      </c>
      <c r="J525" s="125">
        <v>265</v>
      </c>
      <c r="K525" s="1">
        <f>J525*F525</f>
        <v>0</v>
      </c>
    </row>
    <row r="526" spans="1:17" ht="13.5" customHeight="1">
      <c r="A526" s="10" t="s">
        <v>217</v>
      </c>
      <c r="B526" s="137"/>
      <c r="C526" s="122"/>
      <c r="D526" s="46">
        <f t="shared" si="165"/>
        <v>0</v>
      </c>
      <c r="E526" s="48" t="s">
        <v>4</v>
      </c>
      <c r="F526" s="183"/>
      <c r="G526" s="169">
        <v>170.94</v>
      </c>
      <c r="H526" s="57">
        <f t="shared" si="166"/>
        <v>0</v>
      </c>
      <c r="I526" s="40" t="e">
        <f>F526*#REF!</f>
        <v>#REF!</v>
      </c>
      <c r="J526" s="125">
        <v>265</v>
      </c>
      <c r="K526" s="1">
        <f>J526*F526</f>
        <v>0</v>
      </c>
    </row>
    <row r="527" spans="1:17" ht="13.5" customHeight="1">
      <c r="A527" s="10" t="s">
        <v>218</v>
      </c>
      <c r="B527" s="137"/>
      <c r="C527" s="122"/>
      <c r="D527" s="46">
        <f t="shared" si="165"/>
        <v>0</v>
      </c>
      <c r="E527" s="48" t="s">
        <v>4</v>
      </c>
      <c r="F527" s="183"/>
      <c r="G527" s="169">
        <v>170.94</v>
      </c>
      <c r="H527" s="57">
        <f t="shared" si="166"/>
        <v>0</v>
      </c>
      <c r="I527" s="40" t="e">
        <f>F527*#REF!</f>
        <v>#REF!</v>
      </c>
      <c r="J527" s="125">
        <v>265</v>
      </c>
      <c r="K527" s="1">
        <f>J527*F527</f>
        <v>0</v>
      </c>
    </row>
    <row r="528" spans="1:17" ht="13.5" customHeight="1">
      <c r="A528" s="34" t="s">
        <v>3</v>
      </c>
      <c r="B528" s="27"/>
      <c r="C528" s="129"/>
      <c r="D528" s="30">
        <f>SUM(D517:D519)+SUM(D523:D527)</f>
        <v>0</v>
      </c>
      <c r="E528" s="69"/>
      <c r="F528" s="69">
        <f>SUM(F517:F519)+SUM(F523:F527)</f>
        <v>0</v>
      </c>
      <c r="G528" s="70"/>
      <c r="H528" s="71">
        <f>SUM(H517:H519)+SUM(H523:H527)</f>
        <v>0</v>
      </c>
      <c r="I528" s="71" t="e">
        <f>SUM(I517:I519)+SUM(I523:I527)</f>
        <v>#REF!</v>
      </c>
      <c r="J528" s="123"/>
    </row>
    <row r="529" spans="1:17" s="5" customFormat="1" ht="4.5" customHeight="1">
      <c r="A529" s="241"/>
      <c r="B529" s="242"/>
      <c r="C529" s="242"/>
      <c r="D529" s="242"/>
      <c r="E529" s="242"/>
      <c r="F529" s="242"/>
      <c r="G529" s="242"/>
      <c r="H529" s="242"/>
      <c r="I529" s="242"/>
      <c r="J529" s="243"/>
      <c r="K529" s="1"/>
    </row>
    <row r="530" spans="1:17" ht="30" customHeight="1">
      <c r="A530" s="210" t="s">
        <v>634</v>
      </c>
      <c r="B530" s="210"/>
      <c r="C530" s="210"/>
      <c r="D530" s="210"/>
      <c r="E530" s="210"/>
      <c r="F530" s="210"/>
      <c r="G530" s="336"/>
      <c r="H530" s="336"/>
      <c r="I530" s="336"/>
      <c r="J530" s="337"/>
      <c r="M530" s="206" t="s">
        <v>355</v>
      </c>
      <c r="N530" s="206"/>
      <c r="O530" s="206"/>
      <c r="P530" s="206"/>
      <c r="Q530" s="206"/>
    </row>
    <row r="531" spans="1:17" ht="13.5" customHeight="1">
      <c r="A531" s="44" t="s">
        <v>219</v>
      </c>
      <c r="B531" s="137"/>
      <c r="C531" s="124">
        <v>915</v>
      </c>
      <c r="D531" s="124">
        <f>C531*F531</f>
        <v>0</v>
      </c>
      <c r="E531" s="48" t="s">
        <v>4</v>
      </c>
      <c r="F531" s="183"/>
      <c r="G531" s="169">
        <v>220</v>
      </c>
      <c r="H531" s="57">
        <f t="shared" ref="H531:H595" si="167">G531*F531</f>
        <v>0</v>
      </c>
      <c r="I531" s="40" t="e">
        <f>F531*#REF!</f>
        <v>#REF!</v>
      </c>
      <c r="J531" s="125">
        <v>250</v>
      </c>
      <c r="K531" s="1">
        <f>J531*F531</f>
        <v>0</v>
      </c>
    </row>
    <row r="532" spans="1:17" ht="13.5" customHeight="1">
      <c r="A532" s="44" t="s">
        <v>220</v>
      </c>
      <c r="B532" s="137"/>
      <c r="C532" s="124">
        <v>915</v>
      </c>
      <c r="D532" s="124">
        <f t="shared" ref="D532:D576" si="168">C532*F532</f>
        <v>0</v>
      </c>
      <c r="E532" s="48" t="s">
        <v>4</v>
      </c>
      <c r="F532" s="183"/>
      <c r="G532" s="169">
        <v>220</v>
      </c>
      <c r="H532" s="57">
        <f t="shared" si="167"/>
        <v>0</v>
      </c>
      <c r="I532" s="40" t="e">
        <f>F532*#REF!</f>
        <v>#REF!</v>
      </c>
      <c r="J532" s="125">
        <v>250</v>
      </c>
      <c r="K532" s="1">
        <f>J532*F532</f>
        <v>0</v>
      </c>
    </row>
    <row r="533" spans="1:17" ht="13.5" customHeight="1">
      <c r="A533" s="44" t="s">
        <v>221</v>
      </c>
      <c r="B533" s="137"/>
      <c r="C533" s="124">
        <v>915</v>
      </c>
      <c r="D533" s="124">
        <f t="shared" si="168"/>
        <v>0</v>
      </c>
      <c r="E533" s="48" t="s">
        <v>4</v>
      </c>
      <c r="F533" s="183"/>
      <c r="G533" s="169">
        <v>220</v>
      </c>
      <c r="H533" s="57">
        <f t="shared" si="167"/>
        <v>0</v>
      </c>
      <c r="I533" s="40" t="e">
        <f>F533*#REF!</f>
        <v>#REF!</v>
      </c>
      <c r="J533" s="125">
        <v>250</v>
      </c>
      <c r="K533" s="1">
        <f>J533*F533</f>
        <v>0</v>
      </c>
    </row>
    <row r="534" spans="1:17" ht="13.5" customHeight="1">
      <c r="A534" s="44" t="s">
        <v>222</v>
      </c>
      <c r="B534" s="137"/>
      <c r="C534" s="124">
        <v>915</v>
      </c>
      <c r="D534" s="124">
        <f t="shared" si="168"/>
        <v>0</v>
      </c>
      <c r="E534" s="48" t="s">
        <v>4</v>
      </c>
      <c r="F534" s="183"/>
      <c r="G534" s="169">
        <v>220</v>
      </c>
      <c r="H534" s="57">
        <f t="shared" si="167"/>
        <v>0</v>
      </c>
      <c r="I534" s="40" t="e">
        <f>F534*#REF!</f>
        <v>#REF!</v>
      </c>
      <c r="J534" s="125">
        <v>250</v>
      </c>
      <c r="K534" s="1">
        <f>J534*F534</f>
        <v>0</v>
      </c>
    </row>
    <row r="535" spans="1:17" ht="13.5" customHeight="1">
      <c r="A535" s="44" t="s">
        <v>223</v>
      </c>
      <c r="B535" s="137"/>
      <c r="C535" s="124">
        <v>915</v>
      </c>
      <c r="D535" s="124">
        <f t="shared" si="168"/>
        <v>0</v>
      </c>
      <c r="E535" s="48" t="s">
        <v>4</v>
      </c>
      <c r="F535" s="183"/>
      <c r="G535" s="169">
        <v>220</v>
      </c>
      <c r="H535" s="57">
        <f t="shared" si="167"/>
        <v>0</v>
      </c>
      <c r="I535" s="40" t="e">
        <f>F535*#REF!</f>
        <v>#REF!</v>
      </c>
      <c r="J535" s="125">
        <v>250</v>
      </c>
      <c r="K535" s="1">
        <f>J535*F535</f>
        <v>0</v>
      </c>
    </row>
    <row r="536" spans="1:17" ht="13.5" customHeight="1">
      <c r="A536" s="44" t="s">
        <v>224</v>
      </c>
      <c r="B536" s="137"/>
      <c r="C536" s="124">
        <v>915</v>
      </c>
      <c r="D536" s="124">
        <f t="shared" si="168"/>
        <v>0</v>
      </c>
      <c r="E536" s="48" t="s">
        <v>4</v>
      </c>
      <c r="F536" s="183"/>
      <c r="G536" s="169">
        <v>220</v>
      </c>
      <c r="H536" s="57">
        <f t="shared" si="167"/>
        <v>0</v>
      </c>
      <c r="I536" s="40" t="e">
        <f>F536*#REF!</f>
        <v>#REF!</v>
      </c>
      <c r="J536" s="125">
        <v>250</v>
      </c>
      <c r="K536" s="1">
        <f>J536*F536</f>
        <v>0</v>
      </c>
    </row>
    <row r="537" spans="1:17" ht="13.5" customHeight="1">
      <c r="A537" s="44" t="s">
        <v>225</v>
      </c>
      <c r="B537" s="137"/>
      <c r="C537" s="124">
        <v>915</v>
      </c>
      <c r="D537" s="124">
        <f t="shared" si="168"/>
        <v>0</v>
      </c>
      <c r="E537" s="48" t="s">
        <v>4</v>
      </c>
      <c r="F537" s="183"/>
      <c r="G537" s="169">
        <v>220</v>
      </c>
      <c r="H537" s="57">
        <f t="shared" si="167"/>
        <v>0</v>
      </c>
      <c r="I537" s="40" t="e">
        <f>F537*#REF!</f>
        <v>#REF!</v>
      </c>
      <c r="J537" s="125">
        <v>250</v>
      </c>
      <c r="K537" s="1">
        <f>J537*F537</f>
        <v>0</v>
      </c>
    </row>
    <row r="538" spans="1:17" ht="13.5" customHeight="1">
      <c r="A538" s="44" t="s">
        <v>226</v>
      </c>
      <c r="B538" s="137"/>
      <c r="C538" s="124">
        <v>915</v>
      </c>
      <c r="D538" s="124">
        <f t="shared" si="168"/>
        <v>0</v>
      </c>
      <c r="E538" s="48" t="s">
        <v>4</v>
      </c>
      <c r="F538" s="183"/>
      <c r="G538" s="169">
        <v>220</v>
      </c>
      <c r="H538" s="57">
        <f t="shared" si="167"/>
        <v>0</v>
      </c>
      <c r="I538" s="40" t="e">
        <f>F538*#REF!</f>
        <v>#REF!</v>
      </c>
      <c r="J538" s="125">
        <v>250</v>
      </c>
      <c r="K538" s="1">
        <f>J538*F538</f>
        <v>0</v>
      </c>
    </row>
    <row r="539" spans="1:17" ht="13.5" customHeight="1">
      <c r="A539" s="44" t="s">
        <v>227</v>
      </c>
      <c r="B539" s="137"/>
      <c r="C539" s="124">
        <v>915</v>
      </c>
      <c r="D539" s="124">
        <f t="shared" si="168"/>
        <v>0</v>
      </c>
      <c r="E539" s="48" t="s">
        <v>4</v>
      </c>
      <c r="F539" s="183"/>
      <c r="G539" s="169">
        <v>220</v>
      </c>
      <c r="H539" s="57">
        <f t="shared" si="167"/>
        <v>0</v>
      </c>
      <c r="I539" s="40" t="e">
        <f>F539*#REF!</f>
        <v>#REF!</v>
      </c>
      <c r="J539" s="125">
        <v>250</v>
      </c>
      <c r="K539" s="1">
        <f>J539*F539</f>
        <v>0</v>
      </c>
    </row>
    <row r="540" spans="1:17" ht="13.5" customHeight="1">
      <c r="A540" s="44" t="s">
        <v>228</v>
      </c>
      <c r="B540" s="137"/>
      <c r="C540" s="124">
        <v>915</v>
      </c>
      <c r="D540" s="124">
        <f t="shared" si="168"/>
        <v>0</v>
      </c>
      <c r="E540" s="48" t="s">
        <v>4</v>
      </c>
      <c r="F540" s="183"/>
      <c r="G540" s="169">
        <v>220</v>
      </c>
      <c r="H540" s="57">
        <f t="shared" si="167"/>
        <v>0</v>
      </c>
      <c r="I540" s="40" t="e">
        <f>F540*#REF!</f>
        <v>#REF!</v>
      </c>
      <c r="J540" s="125">
        <v>250</v>
      </c>
      <c r="K540" s="1">
        <f>J540*F540</f>
        <v>0</v>
      </c>
    </row>
    <row r="541" spans="1:17" ht="13.5" customHeight="1">
      <c r="A541" s="44" t="s">
        <v>229</v>
      </c>
      <c r="B541" s="137"/>
      <c r="C541" s="124">
        <v>915</v>
      </c>
      <c r="D541" s="124">
        <f t="shared" si="168"/>
        <v>0</v>
      </c>
      <c r="E541" s="48" t="s">
        <v>4</v>
      </c>
      <c r="F541" s="183"/>
      <c r="G541" s="169">
        <v>220</v>
      </c>
      <c r="H541" s="57">
        <f t="shared" si="167"/>
        <v>0</v>
      </c>
      <c r="I541" s="40" t="e">
        <f>F541*#REF!</f>
        <v>#REF!</v>
      </c>
      <c r="J541" s="125">
        <v>250</v>
      </c>
      <c r="K541" s="1">
        <f>J541*F541</f>
        <v>0</v>
      </c>
    </row>
    <row r="542" spans="1:17" ht="13.5" customHeight="1">
      <c r="A542" s="44" t="s">
        <v>238</v>
      </c>
      <c r="B542" s="137"/>
      <c r="C542" s="124">
        <v>915</v>
      </c>
      <c r="D542" s="124">
        <f>C542*F542</f>
        <v>0</v>
      </c>
      <c r="E542" s="48" t="s">
        <v>4</v>
      </c>
      <c r="F542" s="183"/>
      <c r="G542" s="169">
        <v>220</v>
      </c>
      <c r="H542" s="57">
        <f>G542*F542</f>
        <v>0</v>
      </c>
      <c r="I542" s="40" t="e">
        <f>F542*#REF!</f>
        <v>#REF!</v>
      </c>
      <c r="J542" s="125">
        <v>250</v>
      </c>
      <c r="K542" s="1">
        <f>J542*F542</f>
        <v>0</v>
      </c>
    </row>
    <row r="543" spans="1:17" ht="13.5" customHeight="1">
      <c r="A543" s="44" t="s">
        <v>230</v>
      </c>
      <c r="B543" s="137"/>
      <c r="C543" s="124">
        <v>915</v>
      </c>
      <c r="D543" s="124">
        <f t="shared" si="168"/>
        <v>0</v>
      </c>
      <c r="E543" s="48" t="s">
        <v>4</v>
      </c>
      <c r="F543" s="183"/>
      <c r="G543" s="169">
        <v>220</v>
      </c>
      <c r="H543" s="57">
        <f t="shared" si="167"/>
        <v>0</v>
      </c>
      <c r="I543" s="40" t="e">
        <f>F543*#REF!</f>
        <v>#REF!</v>
      </c>
      <c r="J543" s="125">
        <v>250</v>
      </c>
      <c r="K543" s="1">
        <f>J543*F543</f>
        <v>0</v>
      </c>
    </row>
    <row r="544" spans="1:17" ht="0.75" hidden="1" customHeight="1">
      <c r="A544" s="44" t="s">
        <v>231</v>
      </c>
      <c r="B544" s="137"/>
      <c r="C544" s="124">
        <v>915</v>
      </c>
      <c r="D544" s="124">
        <f t="shared" si="168"/>
        <v>0</v>
      </c>
      <c r="E544" s="48" t="s">
        <v>4</v>
      </c>
      <c r="F544" s="183"/>
      <c r="G544" s="169">
        <v>220</v>
      </c>
      <c r="H544" s="57">
        <f t="shared" si="167"/>
        <v>0</v>
      </c>
      <c r="I544" s="40" t="e">
        <f>F544*#REF!</f>
        <v>#REF!</v>
      </c>
      <c r="J544" s="125">
        <v>250</v>
      </c>
      <c r="K544" s="1">
        <f>J544*F544</f>
        <v>0</v>
      </c>
    </row>
    <row r="545" spans="1:11" ht="12.75" customHeight="1">
      <c r="A545" s="44" t="s">
        <v>232</v>
      </c>
      <c r="B545" s="137"/>
      <c r="C545" s="124">
        <v>915</v>
      </c>
      <c r="D545" s="124">
        <f t="shared" si="168"/>
        <v>0</v>
      </c>
      <c r="E545" s="48" t="s">
        <v>4</v>
      </c>
      <c r="F545" s="183"/>
      <c r="G545" s="169">
        <v>220</v>
      </c>
      <c r="H545" s="57">
        <f t="shared" si="167"/>
        <v>0</v>
      </c>
      <c r="I545" s="40" t="e">
        <f>F545*#REF!</f>
        <v>#REF!</v>
      </c>
      <c r="J545" s="125">
        <v>250</v>
      </c>
      <c r="K545" s="1">
        <f>J545*F545</f>
        <v>0</v>
      </c>
    </row>
    <row r="546" spans="1:11" ht="13.5" hidden="1" customHeight="1">
      <c r="A546" s="44" t="s">
        <v>233</v>
      </c>
      <c r="B546" s="137"/>
      <c r="C546" s="124">
        <v>915</v>
      </c>
      <c r="D546" s="124">
        <f t="shared" si="168"/>
        <v>0</v>
      </c>
      <c r="E546" s="48" t="s">
        <v>4</v>
      </c>
      <c r="F546" s="183"/>
      <c r="G546" s="169">
        <v>220</v>
      </c>
      <c r="H546" s="57">
        <f t="shared" si="167"/>
        <v>0</v>
      </c>
      <c r="I546" s="40" t="e">
        <f>F546*#REF!</f>
        <v>#REF!</v>
      </c>
      <c r="J546" s="125">
        <v>250</v>
      </c>
      <c r="K546" s="1">
        <f>J546*F546</f>
        <v>0</v>
      </c>
    </row>
    <row r="547" spans="1:11" ht="13.5" customHeight="1">
      <c r="A547" s="44" t="s">
        <v>234</v>
      </c>
      <c r="B547" s="137"/>
      <c r="C547" s="124">
        <v>915</v>
      </c>
      <c r="D547" s="124">
        <f t="shared" si="168"/>
        <v>0</v>
      </c>
      <c r="E547" s="48" t="s">
        <v>4</v>
      </c>
      <c r="F547" s="183"/>
      <c r="G547" s="169">
        <v>220</v>
      </c>
      <c r="H547" s="57">
        <f t="shared" si="167"/>
        <v>0</v>
      </c>
      <c r="I547" s="40" t="e">
        <f>F547*#REF!</f>
        <v>#REF!</v>
      </c>
      <c r="J547" s="125">
        <v>250</v>
      </c>
      <c r="K547" s="1">
        <f>J547*F547</f>
        <v>0</v>
      </c>
    </row>
    <row r="548" spans="1:11" ht="13.5" customHeight="1">
      <c r="A548" s="44" t="s">
        <v>235</v>
      </c>
      <c r="B548" s="137"/>
      <c r="C548" s="124">
        <v>915</v>
      </c>
      <c r="D548" s="124">
        <f t="shared" si="168"/>
        <v>0</v>
      </c>
      <c r="E548" s="48" t="s">
        <v>4</v>
      </c>
      <c r="F548" s="183"/>
      <c r="G548" s="169">
        <v>220</v>
      </c>
      <c r="H548" s="57">
        <f t="shared" si="167"/>
        <v>0</v>
      </c>
      <c r="I548" s="40" t="e">
        <f>F548*#REF!</f>
        <v>#REF!</v>
      </c>
      <c r="J548" s="125">
        <v>250</v>
      </c>
      <c r="K548" s="1">
        <f>J548*F548</f>
        <v>0</v>
      </c>
    </row>
    <row r="549" spans="1:11" ht="13.5" customHeight="1">
      <c r="A549" s="44" t="s">
        <v>236</v>
      </c>
      <c r="B549" s="137"/>
      <c r="C549" s="124">
        <v>915</v>
      </c>
      <c r="D549" s="124">
        <f t="shared" si="168"/>
        <v>0</v>
      </c>
      <c r="E549" s="48" t="s">
        <v>4</v>
      </c>
      <c r="F549" s="183"/>
      <c r="G549" s="169">
        <v>220</v>
      </c>
      <c r="H549" s="57">
        <f t="shared" si="167"/>
        <v>0</v>
      </c>
      <c r="I549" s="40" t="e">
        <f>F549*#REF!</f>
        <v>#REF!</v>
      </c>
      <c r="J549" s="125">
        <v>250</v>
      </c>
      <c r="K549" s="1">
        <f>J549*F549</f>
        <v>0</v>
      </c>
    </row>
    <row r="550" spans="1:11" ht="13.5" customHeight="1">
      <c r="A550" s="44" t="s">
        <v>237</v>
      </c>
      <c r="B550" s="137"/>
      <c r="C550" s="124">
        <v>915</v>
      </c>
      <c r="D550" s="124">
        <f t="shared" si="168"/>
        <v>0</v>
      </c>
      <c r="E550" s="48" t="s">
        <v>4</v>
      </c>
      <c r="F550" s="183"/>
      <c r="G550" s="169">
        <v>220</v>
      </c>
      <c r="H550" s="57">
        <f t="shared" si="167"/>
        <v>0</v>
      </c>
      <c r="I550" s="40" t="e">
        <f>F550*#REF!</f>
        <v>#REF!</v>
      </c>
      <c r="J550" s="125">
        <v>250</v>
      </c>
      <c r="K550" s="1">
        <f>J550*F550</f>
        <v>0</v>
      </c>
    </row>
    <row r="551" spans="1:11" ht="13.5" customHeight="1">
      <c r="A551" s="44" t="s">
        <v>239</v>
      </c>
      <c r="B551" s="137"/>
      <c r="C551" s="124">
        <v>965</v>
      </c>
      <c r="D551" s="124">
        <f t="shared" si="168"/>
        <v>0</v>
      </c>
      <c r="E551" s="48" t="s">
        <v>4</v>
      </c>
      <c r="F551" s="183"/>
      <c r="G551" s="169">
        <v>275</v>
      </c>
      <c r="H551" s="57">
        <f t="shared" si="167"/>
        <v>0</v>
      </c>
      <c r="I551" s="40" t="e">
        <f>F551*#REF!</f>
        <v>#REF!</v>
      </c>
      <c r="J551" s="125">
        <v>300</v>
      </c>
      <c r="K551" s="1">
        <f>J551*F551</f>
        <v>0</v>
      </c>
    </row>
    <row r="552" spans="1:11" ht="13.5" customHeight="1">
      <c r="A552" s="44" t="s">
        <v>240</v>
      </c>
      <c r="B552" s="137"/>
      <c r="C552" s="124">
        <v>965</v>
      </c>
      <c r="D552" s="124">
        <f t="shared" si="168"/>
        <v>0</v>
      </c>
      <c r="E552" s="48" t="s">
        <v>4</v>
      </c>
      <c r="F552" s="183"/>
      <c r="G552" s="169">
        <v>330</v>
      </c>
      <c r="H552" s="57">
        <f t="shared" si="167"/>
        <v>0</v>
      </c>
      <c r="I552" s="40" t="e">
        <f>F552*#REF!</f>
        <v>#REF!</v>
      </c>
      <c r="J552" s="125">
        <v>350</v>
      </c>
      <c r="K552" s="1">
        <f>J552*F552</f>
        <v>0</v>
      </c>
    </row>
    <row r="553" spans="1:11" ht="13.5" hidden="1" customHeight="1">
      <c r="A553" s="44" t="s">
        <v>241</v>
      </c>
      <c r="B553" s="137"/>
      <c r="C553" s="124">
        <v>965</v>
      </c>
      <c r="D553" s="124">
        <f t="shared" si="168"/>
        <v>0</v>
      </c>
      <c r="E553" s="48" t="s">
        <v>4</v>
      </c>
      <c r="F553" s="183"/>
      <c r="G553" s="169">
        <v>275</v>
      </c>
      <c r="H553" s="57">
        <f t="shared" si="167"/>
        <v>0</v>
      </c>
      <c r="I553" s="40" t="e">
        <f>F553*#REF!</f>
        <v>#REF!</v>
      </c>
      <c r="J553" s="125">
        <v>300</v>
      </c>
      <c r="K553" s="1">
        <f>J553*F553</f>
        <v>0</v>
      </c>
    </row>
    <row r="554" spans="1:11" ht="13.5" hidden="1" customHeight="1">
      <c r="A554" s="44" t="s">
        <v>242</v>
      </c>
      <c r="B554" s="137"/>
      <c r="C554" s="124">
        <v>965</v>
      </c>
      <c r="D554" s="124">
        <f t="shared" si="168"/>
        <v>0</v>
      </c>
      <c r="E554" s="48" t="s">
        <v>4</v>
      </c>
      <c r="F554" s="183"/>
      <c r="G554" s="169">
        <v>275</v>
      </c>
      <c r="H554" s="57">
        <f t="shared" si="167"/>
        <v>0</v>
      </c>
      <c r="I554" s="40" t="e">
        <f>F554*#REF!</f>
        <v>#REF!</v>
      </c>
      <c r="J554" s="125">
        <v>300</v>
      </c>
      <c r="K554" s="1">
        <f>J554*F554</f>
        <v>0</v>
      </c>
    </row>
    <row r="555" spans="1:11" ht="13.5" customHeight="1">
      <c r="A555" s="44" t="s">
        <v>243</v>
      </c>
      <c r="B555" s="137"/>
      <c r="C555" s="124">
        <v>965</v>
      </c>
      <c r="D555" s="124">
        <f t="shared" si="168"/>
        <v>0</v>
      </c>
      <c r="E555" s="48" t="s">
        <v>4</v>
      </c>
      <c r="F555" s="183"/>
      <c r="G555" s="169">
        <v>275</v>
      </c>
      <c r="H555" s="57">
        <f t="shared" si="167"/>
        <v>0</v>
      </c>
      <c r="I555" s="40" t="e">
        <f>F555*#REF!</f>
        <v>#REF!</v>
      </c>
      <c r="J555" s="125">
        <v>300</v>
      </c>
      <c r="K555" s="1">
        <f>J555*F555</f>
        <v>0</v>
      </c>
    </row>
    <row r="556" spans="1:11" ht="13.5" hidden="1" customHeight="1">
      <c r="A556" s="44" t="s">
        <v>244</v>
      </c>
      <c r="B556" s="137"/>
      <c r="C556" s="124">
        <v>965</v>
      </c>
      <c r="D556" s="124">
        <f t="shared" si="168"/>
        <v>0</v>
      </c>
      <c r="E556" s="48" t="s">
        <v>4</v>
      </c>
      <c r="F556" s="183"/>
      <c r="G556" s="169">
        <v>275</v>
      </c>
      <c r="H556" s="57">
        <f t="shared" si="167"/>
        <v>0</v>
      </c>
      <c r="I556" s="40" t="e">
        <f>F556*#REF!</f>
        <v>#REF!</v>
      </c>
      <c r="J556" s="125">
        <v>300</v>
      </c>
      <c r="K556" s="1">
        <f>J556*F556</f>
        <v>0</v>
      </c>
    </row>
    <row r="557" spans="1:11" ht="13.5" hidden="1" customHeight="1">
      <c r="A557" s="44" t="s">
        <v>245</v>
      </c>
      <c r="B557" s="137"/>
      <c r="C557" s="124">
        <v>965</v>
      </c>
      <c r="D557" s="124">
        <f t="shared" si="168"/>
        <v>0</v>
      </c>
      <c r="E557" s="48" t="s">
        <v>4</v>
      </c>
      <c r="F557" s="183"/>
      <c r="G557" s="169">
        <v>275</v>
      </c>
      <c r="H557" s="57">
        <f t="shared" si="167"/>
        <v>0</v>
      </c>
      <c r="I557" s="40" t="e">
        <f>F557*#REF!</f>
        <v>#REF!</v>
      </c>
      <c r="J557" s="125">
        <v>300</v>
      </c>
      <c r="K557" s="1">
        <f>J557*F557</f>
        <v>0</v>
      </c>
    </row>
    <row r="558" spans="1:11" ht="13.5" hidden="1" customHeight="1">
      <c r="A558" s="44" t="s">
        <v>246</v>
      </c>
      <c r="B558" s="137"/>
      <c r="C558" s="124">
        <v>965</v>
      </c>
      <c r="D558" s="124">
        <f t="shared" si="168"/>
        <v>0</v>
      </c>
      <c r="E558" s="48" t="s">
        <v>4</v>
      </c>
      <c r="F558" s="183"/>
      <c r="G558" s="169">
        <v>275</v>
      </c>
      <c r="H558" s="57">
        <f t="shared" si="167"/>
        <v>0</v>
      </c>
      <c r="I558" s="40" t="e">
        <f>F558*#REF!</f>
        <v>#REF!</v>
      </c>
      <c r="J558" s="125">
        <v>300</v>
      </c>
      <c r="K558" s="1">
        <f>J558*F558</f>
        <v>0</v>
      </c>
    </row>
    <row r="559" spans="1:11" ht="13.5" hidden="1" customHeight="1">
      <c r="A559" s="44" t="s">
        <v>286</v>
      </c>
      <c r="B559" s="137"/>
      <c r="C559" s="124">
        <v>965</v>
      </c>
      <c r="D559" s="124">
        <f t="shared" si="168"/>
        <v>0</v>
      </c>
      <c r="E559" s="48" t="s">
        <v>4</v>
      </c>
      <c r="F559" s="183"/>
      <c r="G559" s="169">
        <v>275</v>
      </c>
      <c r="H559" s="57">
        <f t="shared" si="167"/>
        <v>0</v>
      </c>
      <c r="I559" s="40" t="e">
        <f>F559*#REF!</f>
        <v>#REF!</v>
      </c>
      <c r="J559" s="125">
        <v>300</v>
      </c>
      <c r="K559" s="1">
        <f>J559*F559</f>
        <v>0</v>
      </c>
    </row>
    <row r="560" spans="1:11" ht="13.5" hidden="1" customHeight="1">
      <c r="A560" s="44" t="s">
        <v>247</v>
      </c>
      <c r="B560" s="137"/>
      <c r="C560" s="124">
        <v>965</v>
      </c>
      <c r="D560" s="124">
        <f t="shared" si="168"/>
        <v>0</v>
      </c>
      <c r="E560" s="48" t="s">
        <v>4</v>
      </c>
      <c r="F560" s="183"/>
      <c r="G560" s="169">
        <v>275</v>
      </c>
      <c r="H560" s="57">
        <f t="shared" si="167"/>
        <v>0</v>
      </c>
      <c r="I560" s="40" t="e">
        <f>F560*#REF!</f>
        <v>#REF!</v>
      </c>
      <c r="J560" s="125">
        <v>300</v>
      </c>
      <c r="K560" s="1">
        <f>J560*F560</f>
        <v>0</v>
      </c>
    </row>
    <row r="561" spans="1:11" ht="13.5" hidden="1" customHeight="1">
      <c r="A561" s="44" t="s">
        <v>248</v>
      </c>
      <c r="B561" s="137"/>
      <c r="C561" s="124">
        <v>965</v>
      </c>
      <c r="D561" s="124">
        <f t="shared" si="168"/>
        <v>0</v>
      </c>
      <c r="E561" s="48" t="s">
        <v>4</v>
      </c>
      <c r="F561" s="183"/>
      <c r="G561" s="169">
        <v>275</v>
      </c>
      <c r="H561" s="57">
        <f t="shared" si="167"/>
        <v>0</v>
      </c>
      <c r="I561" s="40" t="e">
        <f>F561*#REF!</f>
        <v>#REF!</v>
      </c>
      <c r="J561" s="125">
        <v>300</v>
      </c>
      <c r="K561" s="1">
        <f>J561*F561</f>
        <v>0</v>
      </c>
    </row>
    <row r="562" spans="1:11" ht="13.5" hidden="1" customHeight="1">
      <c r="A562" s="44" t="s">
        <v>249</v>
      </c>
      <c r="B562" s="137"/>
      <c r="C562" s="124">
        <v>965</v>
      </c>
      <c r="D562" s="124">
        <f t="shared" si="168"/>
        <v>0</v>
      </c>
      <c r="E562" s="48" t="s">
        <v>4</v>
      </c>
      <c r="F562" s="183"/>
      <c r="G562" s="169">
        <v>275</v>
      </c>
      <c r="H562" s="57">
        <f t="shared" si="167"/>
        <v>0</v>
      </c>
      <c r="I562" s="40" t="e">
        <f>F562*#REF!</f>
        <v>#REF!</v>
      </c>
      <c r="J562" s="125">
        <v>300</v>
      </c>
      <c r="K562" s="1">
        <f>J562*F562</f>
        <v>0</v>
      </c>
    </row>
    <row r="563" spans="1:11" ht="13.5" hidden="1" customHeight="1">
      <c r="A563" s="44" t="s">
        <v>250</v>
      </c>
      <c r="B563" s="137"/>
      <c r="C563" s="124">
        <v>965</v>
      </c>
      <c r="D563" s="124">
        <f t="shared" si="168"/>
        <v>0</v>
      </c>
      <c r="E563" s="48" t="s">
        <v>4</v>
      </c>
      <c r="F563" s="183"/>
      <c r="G563" s="169">
        <v>275</v>
      </c>
      <c r="H563" s="57">
        <f t="shared" si="167"/>
        <v>0</v>
      </c>
      <c r="I563" s="40" t="e">
        <f>F563*#REF!</f>
        <v>#REF!</v>
      </c>
      <c r="J563" s="125">
        <v>300</v>
      </c>
      <c r="K563" s="1">
        <f>J563*F563</f>
        <v>0</v>
      </c>
    </row>
    <row r="564" spans="1:11" ht="13.5" hidden="1" customHeight="1">
      <c r="A564" s="44" t="s">
        <v>251</v>
      </c>
      <c r="B564" s="137"/>
      <c r="C564" s="124">
        <v>965</v>
      </c>
      <c r="D564" s="124">
        <f t="shared" si="168"/>
        <v>0</v>
      </c>
      <c r="E564" s="48" t="s">
        <v>4</v>
      </c>
      <c r="F564" s="183"/>
      <c r="G564" s="169">
        <v>275</v>
      </c>
      <c r="H564" s="57">
        <f t="shared" si="167"/>
        <v>0</v>
      </c>
      <c r="I564" s="40" t="e">
        <f>F564*#REF!</f>
        <v>#REF!</v>
      </c>
      <c r="J564" s="125">
        <v>300</v>
      </c>
      <c r="K564" s="1">
        <f>J564*F564</f>
        <v>0</v>
      </c>
    </row>
    <row r="565" spans="1:11" ht="13.5" hidden="1" customHeight="1">
      <c r="A565" s="44" t="s">
        <v>252</v>
      </c>
      <c r="B565" s="137"/>
      <c r="C565" s="124">
        <v>965</v>
      </c>
      <c r="D565" s="124">
        <f t="shared" si="168"/>
        <v>0</v>
      </c>
      <c r="E565" s="48" t="s">
        <v>4</v>
      </c>
      <c r="F565" s="183"/>
      <c r="G565" s="169">
        <v>275</v>
      </c>
      <c r="H565" s="57">
        <f t="shared" si="167"/>
        <v>0</v>
      </c>
      <c r="I565" s="40" t="e">
        <f>F565*#REF!</f>
        <v>#REF!</v>
      </c>
      <c r="J565" s="125">
        <v>300</v>
      </c>
      <c r="K565" s="1">
        <f>J565*F565</f>
        <v>0</v>
      </c>
    </row>
    <row r="566" spans="1:11" ht="13.5" customHeight="1">
      <c r="A566" s="44" t="s">
        <v>367</v>
      </c>
      <c r="B566" s="137"/>
      <c r="C566" s="124">
        <v>965</v>
      </c>
      <c r="D566" s="124">
        <f t="shared" si="168"/>
        <v>0</v>
      </c>
      <c r="E566" s="48" t="s">
        <v>4</v>
      </c>
      <c r="F566" s="183"/>
      <c r="G566" s="169">
        <v>275</v>
      </c>
      <c r="H566" s="57">
        <f t="shared" si="167"/>
        <v>0</v>
      </c>
      <c r="I566" s="40" t="e">
        <f>F566*#REF!</f>
        <v>#REF!</v>
      </c>
      <c r="J566" s="125">
        <v>300</v>
      </c>
      <c r="K566" s="1">
        <f>J566*F566</f>
        <v>0</v>
      </c>
    </row>
    <row r="567" spans="1:11" ht="13.5" customHeight="1">
      <c r="A567" s="44" t="s">
        <v>285</v>
      </c>
      <c r="B567" s="137"/>
      <c r="C567" s="124">
        <v>965</v>
      </c>
      <c r="D567" s="124">
        <f t="shared" si="168"/>
        <v>0</v>
      </c>
      <c r="E567" s="48" t="s">
        <v>4</v>
      </c>
      <c r="F567" s="183"/>
      <c r="G567" s="169">
        <v>330</v>
      </c>
      <c r="H567" s="57">
        <f t="shared" si="167"/>
        <v>0</v>
      </c>
      <c r="I567" s="40" t="e">
        <f>F567*#REF!</f>
        <v>#REF!</v>
      </c>
      <c r="J567" s="125">
        <v>350</v>
      </c>
      <c r="K567" s="1">
        <f>J567*F567</f>
        <v>0</v>
      </c>
    </row>
    <row r="568" spans="1:11" ht="13.5" customHeight="1">
      <c r="A568" s="44" t="s">
        <v>253</v>
      </c>
      <c r="B568" s="137"/>
      <c r="C568" s="124">
        <v>965</v>
      </c>
      <c r="D568" s="124">
        <f t="shared" si="168"/>
        <v>0</v>
      </c>
      <c r="E568" s="48" t="s">
        <v>4</v>
      </c>
      <c r="F568" s="183"/>
      <c r="G568" s="169">
        <v>330</v>
      </c>
      <c r="H568" s="57">
        <f t="shared" si="167"/>
        <v>0</v>
      </c>
      <c r="I568" s="40" t="e">
        <f>F568*#REF!</f>
        <v>#REF!</v>
      </c>
      <c r="J568" s="125">
        <v>350</v>
      </c>
      <c r="K568" s="1">
        <f>J568*F568</f>
        <v>0</v>
      </c>
    </row>
    <row r="569" spans="1:11" ht="13.5" customHeight="1">
      <c r="A569" s="44" t="s">
        <v>254</v>
      </c>
      <c r="B569" s="137"/>
      <c r="C569" s="124">
        <v>965</v>
      </c>
      <c r="D569" s="124">
        <f t="shared" si="168"/>
        <v>0</v>
      </c>
      <c r="E569" s="48" t="s">
        <v>4</v>
      </c>
      <c r="F569" s="183"/>
      <c r="G569" s="169">
        <v>330</v>
      </c>
      <c r="H569" s="57">
        <f t="shared" si="167"/>
        <v>0</v>
      </c>
      <c r="I569" s="40" t="e">
        <f>F569*#REF!</f>
        <v>#REF!</v>
      </c>
      <c r="J569" s="125">
        <v>350</v>
      </c>
      <c r="K569" s="1">
        <f>J569*F569</f>
        <v>0</v>
      </c>
    </row>
    <row r="570" spans="1:11" ht="13.5" hidden="1" customHeight="1">
      <c r="A570" s="44" t="s">
        <v>255</v>
      </c>
      <c r="B570" s="137"/>
      <c r="C570" s="124">
        <v>965</v>
      </c>
      <c r="D570" s="124">
        <f t="shared" si="168"/>
        <v>0</v>
      </c>
      <c r="E570" s="48" t="s">
        <v>4</v>
      </c>
      <c r="F570" s="183"/>
      <c r="G570" s="169">
        <v>330</v>
      </c>
      <c r="H570" s="57">
        <f t="shared" si="167"/>
        <v>0</v>
      </c>
      <c r="I570" s="40" t="e">
        <f>F570*#REF!</f>
        <v>#REF!</v>
      </c>
      <c r="J570" s="125">
        <v>350</v>
      </c>
      <c r="K570" s="1">
        <f>J570*F570</f>
        <v>0</v>
      </c>
    </row>
    <row r="571" spans="1:11" ht="13.5" hidden="1" customHeight="1">
      <c r="A571" s="44" t="s">
        <v>256</v>
      </c>
      <c r="B571" s="137"/>
      <c r="C571" s="124">
        <v>965</v>
      </c>
      <c r="D571" s="124">
        <f t="shared" si="168"/>
        <v>0</v>
      </c>
      <c r="E571" s="48" t="s">
        <v>4</v>
      </c>
      <c r="F571" s="183"/>
      <c r="G571" s="169">
        <v>330</v>
      </c>
      <c r="H571" s="57">
        <f t="shared" si="167"/>
        <v>0</v>
      </c>
      <c r="I571" s="40" t="e">
        <f>F571*#REF!</f>
        <v>#REF!</v>
      </c>
      <c r="J571" s="125">
        <v>350</v>
      </c>
      <c r="K571" s="1">
        <f>J571*F571</f>
        <v>0</v>
      </c>
    </row>
    <row r="572" spans="1:11" ht="13.5" hidden="1" customHeight="1">
      <c r="A572" s="44" t="s">
        <v>257</v>
      </c>
      <c r="B572" s="137"/>
      <c r="C572" s="124">
        <v>965</v>
      </c>
      <c r="D572" s="124">
        <f t="shared" si="168"/>
        <v>0</v>
      </c>
      <c r="E572" s="48" t="s">
        <v>4</v>
      </c>
      <c r="F572" s="183"/>
      <c r="G572" s="169">
        <v>330</v>
      </c>
      <c r="H572" s="57">
        <f t="shared" si="167"/>
        <v>0</v>
      </c>
      <c r="I572" s="40" t="e">
        <f>F572*#REF!</f>
        <v>#REF!</v>
      </c>
      <c r="J572" s="125">
        <v>350</v>
      </c>
      <c r="K572" s="1">
        <f>J572*F572</f>
        <v>0</v>
      </c>
    </row>
    <row r="573" spans="1:11" ht="13.5" hidden="1" customHeight="1">
      <c r="A573" s="44" t="s">
        <v>258</v>
      </c>
      <c r="B573" s="137"/>
      <c r="C573" s="124">
        <v>965</v>
      </c>
      <c r="D573" s="124">
        <f t="shared" si="168"/>
        <v>0</v>
      </c>
      <c r="E573" s="48" t="s">
        <v>4</v>
      </c>
      <c r="F573" s="183"/>
      <c r="G573" s="169">
        <v>330</v>
      </c>
      <c r="H573" s="57">
        <f t="shared" si="167"/>
        <v>0</v>
      </c>
      <c r="I573" s="40" t="e">
        <f>F573*#REF!</f>
        <v>#REF!</v>
      </c>
      <c r="J573" s="125">
        <v>350</v>
      </c>
      <c r="K573" s="1">
        <f>J573*F573</f>
        <v>0</v>
      </c>
    </row>
    <row r="574" spans="1:11" ht="13.5" customHeight="1">
      <c r="A574" s="44" t="s">
        <v>284</v>
      </c>
      <c r="B574" s="137"/>
      <c r="C574" s="124">
        <v>965</v>
      </c>
      <c r="D574" s="124">
        <f t="shared" si="168"/>
        <v>0</v>
      </c>
      <c r="E574" s="48" t="s">
        <v>4</v>
      </c>
      <c r="F574" s="183"/>
      <c r="G574" s="169">
        <v>330</v>
      </c>
      <c r="H574" s="57">
        <f t="shared" si="167"/>
        <v>0</v>
      </c>
      <c r="I574" s="40" t="e">
        <f>F574*#REF!</f>
        <v>#REF!</v>
      </c>
      <c r="J574" s="125">
        <v>350</v>
      </c>
      <c r="K574" s="1">
        <f>J574*F574</f>
        <v>0</v>
      </c>
    </row>
    <row r="575" spans="1:11" ht="13.5" customHeight="1">
      <c r="A575" s="44" t="s">
        <v>259</v>
      </c>
      <c r="B575" s="137"/>
      <c r="C575" s="124">
        <v>965</v>
      </c>
      <c r="D575" s="124">
        <f t="shared" si="168"/>
        <v>0</v>
      </c>
      <c r="E575" s="48" t="s">
        <v>4</v>
      </c>
      <c r="F575" s="183"/>
      <c r="G575" s="169">
        <v>330</v>
      </c>
      <c r="H575" s="57">
        <f t="shared" si="167"/>
        <v>0</v>
      </c>
      <c r="I575" s="40" t="e">
        <f>F575*#REF!</f>
        <v>#REF!</v>
      </c>
      <c r="J575" s="125">
        <v>350</v>
      </c>
      <c r="K575" s="1">
        <f>J575*F575</f>
        <v>0</v>
      </c>
    </row>
    <row r="576" spans="1:11" ht="13.5" customHeight="1">
      <c r="A576" s="44" t="s">
        <v>260</v>
      </c>
      <c r="B576" s="137"/>
      <c r="C576" s="124">
        <v>965</v>
      </c>
      <c r="D576" s="124">
        <f t="shared" si="168"/>
        <v>0</v>
      </c>
      <c r="E576" s="48" t="s">
        <v>4</v>
      </c>
      <c r="F576" s="183"/>
      <c r="G576" s="169">
        <v>330</v>
      </c>
      <c r="H576" s="57">
        <f t="shared" si="167"/>
        <v>0</v>
      </c>
      <c r="I576" s="40" t="e">
        <f>F576*#REF!</f>
        <v>#REF!</v>
      </c>
      <c r="J576" s="125">
        <v>350</v>
      </c>
      <c r="K576" s="1">
        <f>J576*F576</f>
        <v>0</v>
      </c>
    </row>
    <row r="577" spans="1:17">
      <c r="A577" s="34" t="s">
        <v>3</v>
      </c>
      <c r="B577" s="150"/>
      <c r="C577" s="150"/>
      <c r="D577" s="150">
        <f>SUM(D531:D576)</f>
        <v>0</v>
      </c>
      <c r="E577" s="150"/>
      <c r="F577" s="152">
        <f t="shared" ref="F577" si="169">SUM(F531:F576)</f>
        <v>0</v>
      </c>
      <c r="G577" s="152"/>
      <c r="H577" s="143">
        <f t="shared" ref="H577" si="170">SUM(H531:H576)</f>
        <v>0</v>
      </c>
      <c r="I577" s="143" t="e">
        <f t="shared" ref="I577" si="171">SUM(I531:I576)</f>
        <v>#REF!</v>
      </c>
      <c r="J577" s="118"/>
    </row>
    <row r="578" spans="1:17" ht="4.5" customHeight="1">
      <c r="A578" s="223"/>
      <c r="B578" s="224"/>
      <c r="C578" s="224"/>
      <c r="D578" s="224"/>
      <c r="E578" s="224"/>
      <c r="F578" s="224"/>
      <c r="G578" s="224"/>
      <c r="H578" s="224"/>
      <c r="I578" s="224"/>
      <c r="J578" s="225"/>
    </row>
    <row r="579" spans="1:17" ht="30" customHeight="1">
      <c r="A579" s="210" t="s">
        <v>635</v>
      </c>
      <c r="B579" s="210"/>
      <c r="C579" s="210"/>
      <c r="D579" s="210"/>
      <c r="E579" s="210"/>
      <c r="F579" s="210"/>
      <c r="G579" s="336"/>
      <c r="H579" s="336"/>
      <c r="I579" s="336"/>
      <c r="J579" s="337"/>
      <c r="M579" s="206" t="s">
        <v>355</v>
      </c>
      <c r="N579" s="206"/>
      <c r="O579" s="206"/>
      <c r="P579" s="206"/>
      <c r="Q579" s="206"/>
    </row>
    <row r="580" spans="1:17" ht="13.5" customHeight="1">
      <c r="A580" s="44" t="s">
        <v>262</v>
      </c>
      <c r="B580" s="137"/>
      <c r="C580" s="124">
        <v>510</v>
      </c>
      <c r="D580" s="124">
        <f t="shared" ref="D580:D600" si="172">C580*F580</f>
        <v>0</v>
      </c>
      <c r="E580" s="48" t="s">
        <v>4</v>
      </c>
      <c r="F580" s="183"/>
      <c r="G580" s="169">
        <v>121</v>
      </c>
      <c r="H580" s="57">
        <f t="shared" si="167"/>
        <v>0</v>
      </c>
      <c r="I580" s="40" t="e">
        <f>F580*#REF!</f>
        <v>#REF!</v>
      </c>
      <c r="J580" s="125">
        <v>150</v>
      </c>
      <c r="K580" s="1">
        <f>J580*F580</f>
        <v>0</v>
      </c>
    </row>
    <row r="581" spans="1:17" ht="13.5" customHeight="1">
      <c r="A581" s="44" t="s">
        <v>263</v>
      </c>
      <c r="B581" s="137"/>
      <c r="C581" s="191">
        <v>510</v>
      </c>
      <c r="D581" s="124">
        <f t="shared" si="172"/>
        <v>0</v>
      </c>
      <c r="E581" s="48" t="s">
        <v>4</v>
      </c>
      <c r="F581" s="183"/>
      <c r="G581" s="169">
        <v>121</v>
      </c>
      <c r="H581" s="57">
        <f t="shared" si="167"/>
        <v>0</v>
      </c>
      <c r="I581" s="40" t="e">
        <f>F581*#REF!</f>
        <v>#REF!</v>
      </c>
      <c r="J581" s="125">
        <v>150</v>
      </c>
      <c r="K581" s="1">
        <f>J581*F581</f>
        <v>0</v>
      </c>
    </row>
    <row r="582" spans="1:17" ht="13.5" customHeight="1">
      <c r="A582" s="44" t="s">
        <v>264</v>
      </c>
      <c r="B582" s="137"/>
      <c r="C582" s="191">
        <v>510</v>
      </c>
      <c r="D582" s="124">
        <f t="shared" si="172"/>
        <v>0</v>
      </c>
      <c r="E582" s="48" t="s">
        <v>4</v>
      </c>
      <c r="F582" s="183"/>
      <c r="G582" s="169">
        <v>121</v>
      </c>
      <c r="H582" s="57">
        <f t="shared" si="167"/>
        <v>0</v>
      </c>
      <c r="I582" s="40" t="e">
        <f>F582*#REF!</f>
        <v>#REF!</v>
      </c>
      <c r="J582" s="125">
        <v>150</v>
      </c>
      <c r="K582" s="1">
        <f>J582*F582</f>
        <v>0</v>
      </c>
    </row>
    <row r="583" spans="1:17" ht="13.5" customHeight="1">
      <c r="A583" s="44" t="s">
        <v>265</v>
      </c>
      <c r="B583" s="137"/>
      <c r="C583" s="191">
        <v>510</v>
      </c>
      <c r="D583" s="124">
        <f t="shared" si="172"/>
        <v>0</v>
      </c>
      <c r="E583" s="48" t="s">
        <v>4</v>
      </c>
      <c r="F583" s="183"/>
      <c r="G583" s="169">
        <v>121</v>
      </c>
      <c r="H583" s="57">
        <f t="shared" si="167"/>
        <v>0</v>
      </c>
      <c r="I583" s="40" t="e">
        <f>F583*#REF!</f>
        <v>#REF!</v>
      </c>
      <c r="J583" s="125">
        <v>150</v>
      </c>
      <c r="K583" s="1">
        <f>J583*F583</f>
        <v>0</v>
      </c>
    </row>
    <row r="584" spans="1:17" ht="13.5" customHeight="1">
      <c r="A584" s="44" t="s">
        <v>266</v>
      </c>
      <c r="B584" s="137"/>
      <c r="C584" s="191">
        <v>510</v>
      </c>
      <c r="D584" s="124">
        <f t="shared" si="172"/>
        <v>0</v>
      </c>
      <c r="E584" s="48" t="s">
        <v>4</v>
      </c>
      <c r="F584" s="183"/>
      <c r="G584" s="169">
        <v>121</v>
      </c>
      <c r="H584" s="57">
        <f t="shared" si="167"/>
        <v>0</v>
      </c>
      <c r="I584" s="40" t="e">
        <f>F584*#REF!</f>
        <v>#REF!</v>
      </c>
      <c r="J584" s="125">
        <v>150</v>
      </c>
      <c r="K584" s="1">
        <f>J584*F584</f>
        <v>0</v>
      </c>
    </row>
    <row r="585" spans="1:17" ht="13.5" customHeight="1">
      <c r="A585" s="44" t="s">
        <v>267</v>
      </c>
      <c r="B585" s="137"/>
      <c r="C585" s="191">
        <v>510</v>
      </c>
      <c r="D585" s="124">
        <f t="shared" si="172"/>
        <v>0</v>
      </c>
      <c r="E585" s="48" t="s">
        <v>4</v>
      </c>
      <c r="F585" s="183"/>
      <c r="G585" s="169">
        <v>121</v>
      </c>
      <c r="H585" s="57">
        <f t="shared" si="167"/>
        <v>0</v>
      </c>
      <c r="I585" s="40" t="e">
        <f>F585*#REF!</f>
        <v>#REF!</v>
      </c>
      <c r="J585" s="125">
        <v>150</v>
      </c>
      <c r="K585" s="1">
        <f>J585*F585</f>
        <v>0</v>
      </c>
    </row>
    <row r="586" spans="1:17" ht="13.5" customHeight="1">
      <c r="A586" s="44" t="s">
        <v>268</v>
      </c>
      <c r="B586" s="137"/>
      <c r="C586" s="191">
        <v>510</v>
      </c>
      <c r="D586" s="124">
        <f t="shared" si="172"/>
        <v>0</v>
      </c>
      <c r="E586" s="48" t="s">
        <v>4</v>
      </c>
      <c r="F586" s="183"/>
      <c r="G586" s="169">
        <v>121</v>
      </c>
      <c r="H586" s="57">
        <f t="shared" si="167"/>
        <v>0</v>
      </c>
      <c r="I586" s="40" t="e">
        <f>F586*#REF!</f>
        <v>#REF!</v>
      </c>
      <c r="J586" s="125">
        <v>150</v>
      </c>
      <c r="K586" s="1">
        <f>J586*F586</f>
        <v>0</v>
      </c>
    </row>
    <row r="587" spans="1:17" ht="13.5" customHeight="1">
      <c r="A587" s="44" t="s">
        <v>269</v>
      </c>
      <c r="B587" s="137"/>
      <c r="C587" s="191">
        <v>510</v>
      </c>
      <c r="D587" s="124">
        <f t="shared" si="172"/>
        <v>0</v>
      </c>
      <c r="E587" s="48" t="s">
        <v>4</v>
      </c>
      <c r="F587" s="183"/>
      <c r="G587" s="169">
        <v>121</v>
      </c>
      <c r="H587" s="57">
        <f t="shared" si="167"/>
        <v>0</v>
      </c>
      <c r="I587" s="40" t="e">
        <f>F587*#REF!</f>
        <v>#REF!</v>
      </c>
      <c r="J587" s="125">
        <v>150</v>
      </c>
      <c r="K587" s="1">
        <f>J587*F587</f>
        <v>0</v>
      </c>
    </row>
    <row r="588" spans="1:17" ht="13.5" customHeight="1">
      <c r="A588" s="44" t="s">
        <v>270</v>
      </c>
      <c r="B588" s="137"/>
      <c r="C588" s="191">
        <v>510</v>
      </c>
      <c r="D588" s="124">
        <f t="shared" si="172"/>
        <v>0</v>
      </c>
      <c r="E588" s="48" t="s">
        <v>4</v>
      </c>
      <c r="F588" s="183"/>
      <c r="G588" s="169">
        <v>121</v>
      </c>
      <c r="H588" s="57">
        <f t="shared" si="167"/>
        <v>0</v>
      </c>
      <c r="I588" s="40" t="e">
        <f>F588*#REF!</f>
        <v>#REF!</v>
      </c>
      <c r="J588" s="125">
        <v>150</v>
      </c>
      <c r="K588" s="1">
        <f>J588*F588</f>
        <v>0</v>
      </c>
    </row>
    <row r="589" spans="1:17" ht="12.75" customHeight="1">
      <c r="A589" s="44" t="s">
        <v>271</v>
      </c>
      <c r="B589" s="137"/>
      <c r="C589" s="191">
        <v>510</v>
      </c>
      <c r="D589" s="124">
        <f t="shared" si="172"/>
        <v>0</v>
      </c>
      <c r="E589" s="48" t="s">
        <v>4</v>
      </c>
      <c r="F589" s="183"/>
      <c r="G589" s="169">
        <v>121</v>
      </c>
      <c r="H589" s="57">
        <f t="shared" si="167"/>
        <v>0</v>
      </c>
      <c r="I589" s="40" t="e">
        <f>F589*#REF!</f>
        <v>#REF!</v>
      </c>
      <c r="J589" s="125">
        <v>150</v>
      </c>
      <c r="K589" s="1">
        <f>J589*F589</f>
        <v>0</v>
      </c>
    </row>
    <row r="590" spans="1:17" ht="13.5" hidden="1" customHeight="1">
      <c r="A590" s="44" t="s">
        <v>272</v>
      </c>
      <c r="B590" s="137"/>
      <c r="C590" s="191">
        <v>510</v>
      </c>
      <c r="D590" s="124">
        <f t="shared" si="172"/>
        <v>0</v>
      </c>
      <c r="E590" s="48" t="s">
        <v>4</v>
      </c>
      <c r="F590" s="183"/>
      <c r="G590" s="169">
        <v>121</v>
      </c>
      <c r="H590" s="57">
        <f t="shared" si="167"/>
        <v>0</v>
      </c>
      <c r="I590" s="40" t="e">
        <f>F590*#REF!</f>
        <v>#REF!</v>
      </c>
      <c r="J590" s="125">
        <v>150</v>
      </c>
      <c r="K590" s="1">
        <f>J590*F590</f>
        <v>0</v>
      </c>
    </row>
    <row r="591" spans="1:17" ht="13.5" customHeight="1">
      <c r="A591" s="44" t="s">
        <v>273</v>
      </c>
      <c r="B591" s="137"/>
      <c r="C591" s="191">
        <v>510</v>
      </c>
      <c r="D591" s="124">
        <f t="shared" si="172"/>
        <v>0</v>
      </c>
      <c r="E591" s="48" t="s">
        <v>4</v>
      </c>
      <c r="F591" s="183"/>
      <c r="G591" s="169">
        <v>121</v>
      </c>
      <c r="H591" s="57">
        <f t="shared" si="167"/>
        <v>0</v>
      </c>
      <c r="I591" s="40" t="e">
        <f>F591*#REF!</f>
        <v>#REF!</v>
      </c>
      <c r="J591" s="125">
        <v>150</v>
      </c>
      <c r="K591" s="1">
        <f>J591*F591</f>
        <v>0</v>
      </c>
    </row>
    <row r="592" spans="1:17" ht="13.5" customHeight="1">
      <c r="A592" s="44" t="s">
        <v>274</v>
      </c>
      <c r="B592" s="137"/>
      <c r="C592" s="191">
        <v>510</v>
      </c>
      <c r="D592" s="124">
        <f t="shared" si="172"/>
        <v>0</v>
      </c>
      <c r="E592" s="48" t="s">
        <v>4</v>
      </c>
      <c r="F592" s="183"/>
      <c r="G592" s="169">
        <v>121</v>
      </c>
      <c r="H592" s="57">
        <f t="shared" si="167"/>
        <v>0</v>
      </c>
      <c r="I592" s="40" t="e">
        <f>F592*#REF!</f>
        <v>#REF!</v>
      </c>
      <c r="J592" s="125">
        <v>150</v>
      </c>
      <c r="K592" s="1">
        <f>J592*F592</f>
        <v>0</v>
      </c>
    </row>
    <row r="593" spans="1:17" ht="13.5" customHeight="1">
      <c r="A593" s="44" t="s">
        <v>275</v>
      </c>
      <c r="B593" s="137"/>
      <c r="C593" s="191">
        <v>510</v>
      </c>
      <c r="D593" s="124">
        <f t="shared" si="172"/>
        <v>0</v>
      </c>
      <c r="E593" s="48" t="s">
        <v>4</v>
      </c>
      <c r="F593" s="183"/>
      <c r="G593" s="169">
        <v>121</v>
      </c>
      <c r="H593" s="57">
        <f t="shared" si="167"/>
        <v>0</v>
      </c>
      <c r="I593" s="40" t="e">
        <f>F593*#REF!</f>
        <v>#REF!</v>
      </c>
      <c r="J593" s="125">
        <v>150</v>
      </c>
      <c r="K593" s="1">
        <f>J593*F593</f>
        <v>0</v>
      </c>
    </row>
    <row r="594" spans="1:17" ht="13.5" customHeight="1">
      <c r="A594" s="44" t="s">
        <v>276</v>
      </c>
      <c r="B594" s="137"/>
      <c r="C594" s="191">
        <v>510</v>
      </c>
      <c r="D594" s="124">
        <f t="shared" si="172"/>
        <v>0</v>
      </c>
      <c r="E594" s="48" t="s">
        <v>4</v>
      </c>
      <c r="F594" s="183"/>
      <c r="G594" s="169">
        <v>121</v>
      </c>
      <c r="H594" s="57">
        <f t="shared" si="167"/>
        <v>0</v>
      </c>
      <c r="I594" s="40" t="e">
        <f>F594*#REF!</f>
        <v>#REF!</v>
      </c>
      <c r="J594" s="125">
        <v>150</v>
      </c>
      <c r="K594" s="1">
        <f>J594*F594</f>
        <v>0</v>
      </c>
    </row>
    <row r="595" spans="1:17" ht="13.5" customHeight="1">
      <c r="A595" s="44" t="s">
        <v>277</v>
      </c>
      <c r="B595" s="137"/>
      <c r="C595" s="191">
        <v>510</v>
      </c>
      <c r="D595" s="124">
        <f t="shared" si="172"/>
        <v>0</v>
      </c>
      <c r="E595" s="48" t="s">
        <v>4</v>
      </c>
      <c r="F595" s="183"/>
      <c r="G595" s="169">
        <v>121</v>
      </c>
      <c r="H595" s="57">
        <f t="shared" si="167"/>
        <v>0</v>
      </c>
      <c r="I595" s="40" t="e">
        <f>F595*#REF!</f>
        <v>#REF!</v>
      </c>
      <c r="J595" s="125">
        <v>150</v>
      </c>
      <c r="K595" s="1">
        <f>J595*F595</f>
        <v>0</v>
      </c>
    </row>
    <row r="596" spans="1:17" ht="4.5" hidden="1" customHeight="1">
      <c r="A596" s="44" t="s">
        <v>278</v>
      </c>
      <c r="B596" s="137"/>
      <c r="C596" s="191">
        <v>510</v>
      </c>
      <c r="D596" s="124">
        <f t="shared" si="172"/>
        <v>0</v>
      </c>
      <c r="E596" s="48" t="s">
        <v>4</v>
      </c>
      <c r="F596" s="183"/>
      <c r="G596" s="169">
        <v>121</v>
      </c>
      <c r="H596" s="57">
        <f t="shared" ref="H596:H601" si="173">G596*F596</f>
        <v>0</v>
      </c>
      <c r="I596" s="40" t="e">
        <f>F596*#REF!</f>
        <v>#REF!</v>
      </c>
      <c r="J596" s="125">
        <v>150</v>
      </c>
      <c r="K596" s="1">
        <f>J596*F596</f>
        <v>0</v>
      </c>
    </row>
    <row r="597" spans="1:17" ht="13.5" customHeight="1">
      <c r="A597" s="44" t="s">
        <v>279</v>
      </c>
      <c r="B597" s="137"/>
      <c r="C597" s="191">
        <v>510</v>
      </c>
      <c r="D597" s="124">
        <f t="shared" si="172"/>
        <v>0</v>
      </c>
      <c r="E597" s="48" t="s">
        <v>4</v>
      </c>
      <c r="F597" s="183"/>
      <c r="G597" s="169">
        <v>121</v>
      </c>
      <c r="H597" s="57">
        <f t="shared" si="173"/>
        <v>0</v>
      </c>
      <c r="I597" s="40" t="e">
        <f>F597*#REF!</f>
        <v>#REF!</v>
      </c>
      <c r="J597" s="125">
        <v>150</v>
      </c>
      <c r="K597" s="1">
        <f>J597*F597</f>
        <v>0</v>
      </c>
    </row>
    <row r="598" spans="1:17" ht="13.5" customHeight="1">
      <c r="A598" s="44" t="s">
        <v>280</v>
      </c>
      <c r="B598" s="137"/>
      <c r="C598" s="191">
        <v>510</v>
      </c>
      <c r="D598" s="124">
        <f t="shared" si="172"/>
        <v>0</v>
      </c>
      <c r="E598" s="48" t="s">
        <v>4</v>
      </c>
      <c r="F598" s="183"/>
      <c r="G598" s="169">
        <v>121</v>
      </c>
      <c r="H598" s="57">
        <f t="shared" si="173"/>
        <v>0</v>
      </c>
      <c r="I598" s="40" t="e">
        <f>F598*#REF!</f>
        <v>#REF!</v>
      </c>
      <c r="J598" s="125">
        <v>150</v>
      </c>
      <c r="K598" s="1">
        <f>J598*F598</f>
        <v>0</v>
      </c>
    </row>
    <row r="599" spans="1:17" ht="13.5" hidden="1" customHeight="1">
      <c r="A599" s="44" t="s">
        <v>281</v>
      </c>
      <c r="B599" s="137"/>
      <c r="C599" s="191">
        <v>510</v>
      </c>
      <c r="D599" s="124">
        <f t="shared" si="172"/>
        <v>0</v>
      </c>
      <c r="E599" s="48" t="s">
        <v>4</v>
      </c>
      <c r="F599" s="183"/>
      <c r="G599" s="169">
        <v>121</v>
      </c>
      <c r="H599" s="57">
        <f>G599*F599</f>
        <v>0</v>
      </c>
      <c r="I599" s="40" t="e">
        <f>F599*#REF!</f>
        <v>#REF!</v>
      </c>
      <c r="J599" s="125">
        <v>150</v>
      </c>
      <c r="K599" s="1">
        <f>J599*F599</f>
        <v>0</v>
      </c>
    </row>
    <row r="600" spans="1:17" ht="13.5" customHeight="1">
      <c r="A600" s="44" t="s">
        <v>282</v>
      </c>
      <c r="B600" s="137"/>
      <c r="C600" s="191">
        <v>510</v>
      </c>
      <c r="D600" s="189">
        <f t="shared" si="172"/>
        <v>0</v>
      </c>
      <c r="E600" s="48" t="s">
        <v>4</v>
      </c>
      <c r="F600" s="189"/>
      <c r="G600" s="169">
        <v>121</v>
      </c>
      <c r="H600" s="57">
        <f>G600*F600</f>
        <v>0</v>
      </c>
      <c r="I600" s="40" t="e">
        <f>F600*#REF!</f>
        <v>#REF!</v>
      </c>
      <c r="J600" s="190">
        <v>150</v>
      </c>
      <c r="K600" s="1">
        <f>J600*F600</f>
        <v>0</v>
      </c>
    </row>
    <row r="601" spans="1:17" ht="13.5" customHeight="1">
      <c r="A601" s="44" t="s">
        <v>644</v>
      </c>
      <c r="B601" s="137"/>
      <c r="C601" s="191">
        <v>510</v>
      </c>
      <c r="D601" s="124">
        <f>C601*F601</f>
        <v>0</v>
      </c>
      <c r="E601" s="48" t="s">
        <v>4</v>
      </c>
      <c r="F601" s="183"/>
      <c r="G601" s="169">
        <v>150</v>
      </c>
      <c r="H601" s="57">
        <f t="shared" si="173"/>
        <v>0</v>
      </c>
      <c r="I601" s="40" t="e">
        <f>F601*#REF!</f>
        <v>#REF!</v>
      </c>
      <c r="J601" s="125">
        <v>175</v>
      </c>
      <c r="K601" s="1">
        <f>J601*F601</f>
        <v>0</v>
      </c>
    </row>
    <row r="602" spans="1:17" ht="13.5" customHeight="1">
      <c r="A602" s="34" t="s">
        <v>3</v>
      </c>
      <c r="B602" s="122"/>
      <c r="C602" s="122"/>
      <c r="D602" s="128">
        <f>SUM(D580:D601)</f>
        <v>0</v>
      </c>
      <c r="E602" s="128"/>
      <c r="F602" s="138">
        <f t="shared" ref="F602" si="174">SUM(F580:F601)</f>
        <v>0</v>
      </c>
      <c r="G602" s="138"/>
      <c r="H602" s="140">
        <f t="shared" ref="H602" si="175">SUM(H580:H601)</f>
        <v>0</v>
      </c>
      <c r="I602" s="140" t="e">
        <f t="shared" ref="I602" si="176">SUM(I580:I601)</f>
        <v>#REF!</v>
      </c>
      <c r="J602" s="123"/>
    </row>
    <row r="603" spans="1:17" ht="4.5" customHeight="1">
      <c r="A603" s="265"/>
      <c r="B603" s="266"/>
      <c r="C603" s="266"/>
      <c r="D603" s="266"/>
      <c r="E603" s="266"/>
      <c r="F603" s="266"/>
      <c r="G603" s="266"/>
      <c r="H603" s="266"/>
      <c r="I603" s="266"/>
      <c r="J603" s="267"/>
    </row>
    <row r="604" spans="1:17" ht="30" customHeight="1">
      <c r="A604" s="208" t="s">
        <v>636</v>
      </c>
      <c r="B604" s="208"/>
      <c r="C604" s="208"/>
      <c r="D604" s="208"/>
      <c r="E604" s="208"/>
      <c r="F604" s="208"/>
      <c r="G604" s="208"/>
      <c r="H604" s="208"/>
      <c r="I604" s="208"/>
      <c r="J604" s="332"/>
      <c r="M604" s="206" t="s">
        <v>355</v>
      </c>
      <c r="N604" s="206"/>
      <c r="O604" s="206"/>
      <c r="P604" s="206"/>
      <c r="Q604" s="206"/>
    </row>
    <row r="605" spans="1:17" ht="13.5" customHeight="1">
      <c r="A605" s="44" t="s">
        <v>366</v>
      </c>
      <c r="B605" s="137"/>
      <c r="C605" s="124">
        <v>470</v>
      </c>
      <c r="D605" s="124">
        <f>C605*F605</f>
        <v>0</v>
      </c>
      <c r="E605" s="48" t="s">
        <v>4</v>
      </c>
      <c r="F605" s="183"/>
      <c r="G605" s="169">
        <v>168</v>
      </c>
      <c r="H605" s="57">
        <f>G605*F605</f>
        <v>0</v>
      </c>
      <c r="I605" s="40" t="e">
        <f>F605*#REF!</f>
        <v>#REF!</v>
      </c>
      <c r="J605" s="125">
        <v>250</v>
      </c>
      <c r="K605" s="1">
        <f>J605*F605</f>
        <v>0</v>
      </c>
    </row>
    <row r="606" spans="1:17" ht="13.5" hidden="1" customHeight="1">
      <c r="A606" s="44" t="s">
        <v>261</v>
      </c>
      <c r="B606" s="137"/>
      <c r="C606" s="124">
        <v>865</v>
      </c>
      <c r="D606" s="124">
        <f t="shared" ref="D606:D607" si="177">C606*F606</f>
        <v>0</v>
      </c>
      <c r="E606" s="48" t="s">
        <v>4</v>
      </c>
      <c r="F606" s="183"/>
      <c r="G606" s="169">
        <v>300</v>
      </c>
      <c r="H606" s="57">
        <f>G606*F606</f>
        <v>0</v>
      </c>
      <c r="I606" s="40" t="e">
        <f>F606*#REF!</f>
        <v>#REF!</v>
      </c>
      <c r="J606" s="125">
        <v>350</v>
      </c>
      <c r="K606" s="1">
        <f>J606*F606</f>
        <v>0</v>
      </c>
    </row>
    <row r="607" spans="1:17" ht="13.5" customHeight="1">
      <c r="A607" s="44" t="s">
        <v>582</v>
      </c>
      <c r="B607" s="137"/>
      <c r="C607" s="124">
        <v>520</v>
      </c>
      <c r="D607" s="124">
        <f t="shared" si="177"/>
        <v>0</v>
      </c>
      <c r="E607" s="48" t="s">
        <v>4</v>
      </c>
      <c r="F607" s="183"/>
      <c r="G607" s="169">
        <v>205</v>
      </c>
      <c r="H607" s="57">
        <f>G607*F607</f>
        <v>0</v>
      </c>
      <c r="I607" s="40" t="e">
        <f>F607*#REF!</f>
        <v>#REF!</v>
      </c>
      <c r="J607" s="125">
        <v>300</v>
      </c>
      <c r="K607" s="1">
        <f>J607*F607</f>
        <v>0</v>
      </c>
    </row>
    <row r="608" spans="1:17" ht="13.5" customHeight="1">
      <c r="A608" s="34" t="s">
        <v>3</v>
      </c>
      <c r="B608" s="122"/>
      <c r="C608" s="128"/>
      <c r="D608" s="128">
        <f>SUM(D605:D607)</f>
        <v>0</v>
      </c>
      <c r="E608" s="128"/>
      <c r="F608" s="138">
        <f t="shared" ref="F608" si="178">SUM(F605:F607)</f>
        <v>0</v>
      </c>
      <c r="G608" s="138"/>
      <c r="H608" s="140">
        <f t="shared" ref="H608" si="179">SUM(H605:H607)</f>
        <v>0</v>
      </c>
      <c r="I608" s="140" t="e">
        <f t="shared" ref="I608" si="180">SUM(I605:I607)</f>
        <v>#REF!</v>
      </c>
      <c r="J608" s="123"/>
    </row>
    <row r="609" spans="1:17" ht="4.5" customHeight="1">
      <c r="A609" s="265"/>
      <c r="B609" s="266"/>
      <c r="C609" s="266"/>
      <c r="D609" s="266"/>
      <c r="E609" s="266"/>
      <c r="F609" s="266"/>
      <c r="G609" s="266"/>
      <c r="H609" s="266"/>
      <c r="I609" s="266"/>
      <c r="J609" s="267"/>
    </row>
    <row r="610" spans="1:17" s="15" customFormat="1" ht="30" customHeight="1">
      <c r="A610" s="208" t="s">
        <v>617</v>
      </c>
      <c r="B610" s="208"/>
      <c r="C610" s="208"/>
      <c r="D610" s="208"/>
      <c r="E610" s="208"/>
      <c r="F610" s="228"/>
      <c r="G610" s="244" t="s">
        <v>614</v>
      </c>
      <c r="H610" s="245"/>
      <c r="I610" s="245"/>
      <c r="J610" s="246"/>
      <c r="K610" s="1"/>
      <c r="M610" s="206" t="s">
        <v>355</v>
      </c>
      <c r="N610" s="206"/>
      <c r="O610" s="206"/>
      <c r="P610" s="206"/>
      <c r="Q610" s="206"/>
    </row>
    <row r="611" spans="1:17" ht="13.5" customHeight="1">
      <c r="A611" s="103" t="s">
        <v>186</v>
      </c>
      <c r="B611" s="126"/>
      <c r="C611" s="45">
        <v>430</v>
      </c>
      <c r="D611" s="46">
        <f>C611*F611</f>
        <v>0</v>
      </c>
      <c r="E611" s="124" t="s">
        <v>4</v>
      </c>
      <c r="F611" s="117"/>
      <c r="G611" s="169">
        <v>150</v>
      </c>
      <c r="H611" s="62">
        <f t="shared" ref="H611:H614" si="181">G611*F611</f>
        <v>0</v>
      </c>
      <c r="I611" s="59" t="e">
        <f>#REF!*F611</f>
        <v>#REF!</v>
      </c>
      <c r="J611" s="118">
        <v>300</v>
      </c>
      <c r="K611" s="1">
        <f>J611*F611</f>
        <v>0</v>
      </c>
    </row>
    <row r="612" spans="1:17" ht="13.5" customHeight="1">
      <c r="A612" s="104" t="s">
        <v>187</v>
      </c>
      <c r="B612" s="153"/>
      <c r="C612" s="45">
        <v>410</v>
      </c>
      <c r="D612" s="46">
        <f t="shared" ref="D612:D614" si="182">C612*F612</f>
        <v>0</v>
      </c>
      <c r="E612" s="124" t="s">
        <v>4</v>
      </c>
      <c r="F612" s="117"/>
      <c r="G612" s="169">
        <v>150</v>
      </c>
      <c r="H612" s="59">
        <f t="shared" si="181"/>
        <v>0</v>
      </c>
      <c r="I612" s="59" t="e">
        <f>#REF!*F612</f>
        <v>#REF!</v>
      </c>
      <c r="J612" s="118">
        <v>300</v>
      </c>
      <c r="K612" s="1">
        <f>J612*F612</f>
        <v>0</v>
      </c>
    </row>
    <row r="613" spans="1:17" ht="13.5" customHeight="1">
      <c r="A613" s="103" t="s">
        <v>188</v>
      </c>
      <c r="B613" s="126"/>
      <c r="C613" s="45">
        <v>415</v>
      </c>
      <c r="D613" s="46">
        <f t="shared" si="182"/>
        <v>0</v>
      </c>
      <c r="E613" s="124" t="s">
        <v>4</v>
      </c>
      <c r="F613" s="117"/>
      <c r="G613" s="169">
        <v>150</v>
      </c>
      <c r="H613" s="59">
        <f t="shared" si="181"/>
        <v>0</v>
      </c>
      <c r="I613" s="59" t="e">
        <f>#REF!*F613</f>
        <v>#REF!</v>
      </c>
      <c r="J613" s="118">
        <v>300</v>
      </c>
      <c r="K613" s="1">
        <f>J613*F613</f>
        <v>0</v>
      </c>
    </row>
    <row r="614" spans="1:17" ht="27" customHeight="1">
      <c r="A614" s="103" t="s">
        <v>189</v>
      </c>
      <c r="B614" s="126"/>
      <c r="C614" s="45">
        <v>430</v>
      </c>
      <c r="D614" s="46">
        <f t="shared" si="182"/>
        <v>0</v>
      </c>
      <c r="E614" s="117" t="s">
        <v>4</v>
      </c>
      <c r="F614" s="117"/>
      <c r="G614" s="169">
        <v>150</v>
      </c>
      <c r="H614" s="59">
        <f t="shared" si="181"/>
        <v>0</v>
      </c>
      <c r="I614" s="59" t="e">
        <f>#REF!*F614</f>
        <v>#REF!</v>
      </c>
      <c r="J614" s="118">
        <v>300</v>
      </c>
      <c r="K614" s="1">
        <f>J614*F614</f>
        <v>0</v>
      </c>
    </row>
    <row r="615" spans="1:17" s="20" customFormat="1" ht="14.1" customHeight="1">
      <c r="A615" s="34" t="s">
        <v>3</v>
      </c>
      <c r="B615" s="129"/>
      <c r="C615" s="129"/>
      <c r="D615" s="30">
        <f t="shared" ref="D615" si="183">SUM(D611:D614)</f>
        <v>0</v>
      </c>
      <c r="E615" s="31"/>
      <c r="F615" s="69">
        <f>SUM(F611:F614)</f>
        <v>0</v>
      </c>
      <c r="G615" s="70"/>
      <c r="H615" s="71">
        <f t="shared" ref="H615" si="184">SUM(H611:H614)</f>
        <v>0</v>
      </c>
      <c r="I615" s="71" t="e">
        <f t="shared" ref="I615" si="185">SUM(I611:I614)</f>
        <v>#REF!</v>
      </c>
      <c r="J615" s="73"/>
    </row>
    <row r="616" spans="1:17" ht="4.5" hidden="1" customHeight="1" thickBot="1">
      <c r="A616" s="262"/>
      <c r="B616" s="263"/>
      <c r="C616" s="263"/>
      <c r="D616" s="263"/>
      <c r="E616" s="263"/>
      <c r="F616" s="263"/>
      <c r="G616" s="263"/>
      <c r="H616" s="263"/>
      <c r="I616" s="263"/>
      <c r="J616" s="264"/>
    </row>
    <row r="617" spans="1:17" s="14" customFormat="1" ht="18" hidden="1" customHeight="1">
      <c r="A617" s="158" t="s">
        <v>127</v>
      </c>
      <c r="B617" s="159"/>
      <c r="C617" s="160"/>
      <c r="D617" s="161">
        <f>C617*F617</f>
        <v>0</v>
      </c>
      <c r="E617" s="162" t="s">
        <v>4</v>
      </c>
      <c r="F617" s="163"/>
      <c r="G617" s="172">
        <v>74</v>
      </c>
      <c r="H617" s="164">
        <f>G617*F617</f>
        <v>0</v>
      </c>
      <c r="I617" s="165" t="e">
        <f>#REF!*F617</f>
        <v>#REF!</v>
      </c>
      <c r="J617" s="79"/>
    </row>
    <row r="618" spans="1:17" ht="18" hidden="1" customHeight="1" thickBot="1">
      <c r="A618" s="166" t="s">
        <v>58</v>
      </c>
      <c r="B618" s="157"/>
      <c r="C618" s="37"/>
      <c r="D618" s="37"/>
      <c r="E618" s="127"/>
      <c r="F618" s="39"/>
      <c r="G618" s="18">
        <v>10</v>
      </c>
      <c r="H618" s="18">
        <f t="shared" ref="H618" si="186">G618*F618</f>
        <v>0</v>
      </c>
      <c r="I618" s="41" t="e">
        <f>#REF!*F618</f>
        <v>#REF!</v>
      </c>
      <c r="J618" s="19"/>
    </row>
    <row r="619" spans="1:17" s="14" customFormat="1" ht="18" hidden="1" customHeight="1">
      <c r="A619" s="256" t="s">
        <v>356</v>
      </c>
      <c r="B619" s="257"/>
      <c r="C619" s="257"/>
      <c r="D619" s="257"/>
      <c r="E619" s="257"/>
      <c r="F619" s="257"/>
      <c r="G619" s="257"/>
      <c r="H619" s="257"/>
      <c r="I619" s="258"/>
      <c r="J619" s="79"/>
      <c r="M619" s="206" t="s">
        <v>355</v>
      </c>
      <c r="N619" s="206"/>
      <c r="O619" s="206"/>
      <c r="P619" s="206"/>
      <c r="Q619" s="206"/>
    </row>
    <row r="620" spans="1:17" s="17" customFormat="1" ht="13.5" hidden="1" customHeight="1">
      <c r="A620" s="36" t="s">
        <v>360</v>
      </c>
      <c r="B620" s="37"/>
      <c r="C620" s="37">
        <v>8.1999999999999993</v>
      </c>
      <c r="D620" s="38">
        <f>C620*F620</f>
        <v>0</v>
      </c>
      <c r="E620" s="124" t="s">
        <v>4</v>
      </c>
      <c r="F620" s="64"/>
      <c r="G620" s="173">
        <v>4.4800000000000004</v>
      </c>
      <c r="H620" s="62">
        <f t="shared" ref="H620:H627" si="187">G620*F620</f>
        <v>0</v>
      </c>
      <c r="I620" s="41" t="e">
        <f>#REF!*F620</f>
        <v>#REF!</v>
      </c>
      <c r="J620" s="19"/>
    </row>
    <row r="621" spans="1:17" s="17" customFormat="1" ht="13.5" hidden="1" customHeight="1">
      <c r="A621" s="36" t="s">
        <v>359</v>
      </c>
      <c r="B621" s="37"/>
      <c r="C621" s="37">
        <v>8.1999999999999993</v>
      </c>
      <c r="D621" s="38">
        <f t="shared" ref="D621:D627" si="188">C621*F621</f>
        <v>0</v>
      </c>
      <c r="E621" s="124" t="s">
        <v>4</v>
      </c>
      <c r="F621" s="64"/>
      <c r="G621" s="173">
        <v>4.4800000000000004</v>
      </c>
      <c r="H621" s="62">
        <f t="shared" si="187"/>
        <v>0</v>
      </c>
      <c r="I621" s="41" t="e">
        <f>#REF!*F621</f>
        <v>#REF!</v>
      </c>
      <c r="J621" s="19"/>
    </row>
    <row r="622" spans="1:17" s="17" customFormat="1" ht="13.5" hidden="1" customHeight="1">
      <c r="A622" s="36" t="s">
        <v>364</v>
      </c>
      <c r="B622" s="37"/>
      <c r="C622" s="37">
        <v>3</v>
      </c>
      <c r="D622" s="38">
        <f t="shared" si="188"/>
        <v>0</v>
      </c>
      <c r="E622" s="124" t="s">
        <v>4</v>
      </c>
      <c r="F622" s="64"/>
      <c r="G622" s="173">
        <v>4.4800000000000004</v>
      </c>
      <c r="H622" s="62">
        <f t="shared" si="187"/>
        <v>0</v>
      </c>
      <c r="I622" s="41" t="e">
        <f>#REF!*F622</f>
        <v>#REF!</v>
      </c>
      <c r="J622" s="19"/>
    </row>
    <row r="623" spans="1:17" s="17" customFormat="1" ht="13.5" hidden="1" customHeight="1">
      <c r="A623" s="36" t="s">
        <v>363</v>
      </c>
      <c r="B623" s="37"/>
      <c r="C623" s="37">
        <v>3</v>
      </c>
      <c r="D623" s="38">
        <f t="shared" si="188"/>
        <v>0</v>
      </c>
      <c r="E623" s="124" t="s">
        <v>4</v>
      </c>
      <c r="F623" s="64"/>
      <c r="G623" s="173">
        <v>4.4800000000000004</v>
      </c>
      <c r="H623" s="62">
        <f t="shared" si="187"/>
        <v>0</v>
      </c>
      <c r="I623" s="41" t="e">
        <f>#REF!*F623</f>
        <v>#REF!</v>
      </c>
      <c r="J623" s="19"/>
    </row>
    <row r="624" spans="1:17" s="17" customFormat="1" ht="13.5" hidden="1" customHeight="1">
      <c r="A624" s="36" t="s">
        <v>362</v>
      </c>
      <c r="B624" s="37"/>
      <c r="C624" s="37">
        <v>3</v>
      </c>
      <c r="D624" s="38">
        <f t="shared" si="188"/>
        <v>0</v>
      </c>
      <c r="E624" s="124" t="s">
        <v>4</v>
      </c>
      <c r="F624" s="64"/>
      <c r="G624" s="173">
        <v>4.4800000000000004</v>
      </c>
      <c r="H624" s="62"/>
      <c r="I624" s="41"/>
      <c r="J624" s="19"/>
    </row>
    <row r="625" spans="1:10" s="17" customFormat="1" ht="13.5" hidden="1" customHeight="1">
      <c r="A625" s="36" t="s">
        <v>357</v>
      </c>
      <c r="B625" s="37"/>
      <c r="C625" s="37">
        <v>3</v>
      </c>
      <c r="D625" s="38">
        <f t="shared" si="188"/>
        <v>0</v>
      </c>
      <c r="E625" s="124" t="s">
        <v>4</v>
      </c>
      <c r="F625" s="64"/>
      <c r="G625" s="173">
        <v>4.4800000000000004</v>
      </c>
      <c r="H625" s="62"/>
      <c r="I625" s="41"/>
      <c r="J625" s="19"/>
    </row>
    <row r="626" spans="1:10" s="17" customFormat="1" ht="13.5" hidden="1" customHeight="1">
      <c r="A626" s="36" t="s">
        <v>361</v>
      </c>
      <c r="B626" s="37"/>
      <c r="C626" s="37">
        <v>3</v>
      </c>
      <c r="D626" s="38">
        <f t="shared" si="188"/>
        <v>0</v>
      </c>
      <c r="E626" s="124" t="s">
        <v>4</v>
      </c>
      <c r="F626" s="64"/>
      <c r="G626" s="173">
        <v>4.4800000000000004</v>
      </c>
      <c r="H626" s="62"/>
      <c r="I626" s="41"/>
      <c r="J626" s="19"/>
    </row>
    <row r="627" spans="1:10" s="17" customFormat="1" ht="13.5" hidden="1" customHeight="1">
      <c r="A627" s="36" t="s">
        <v>358</v>
      </c>
      <c r="B627" s="37"/>
      <c r="C627" s="37">
        <v>8.1999999999999993</v>
      </c>
      <c r="D627" s="38">
        <f t="shared" si="188"/>
        <v>0</v>
      </c>
      <c r="E627" s="124" t="s">
        <v>4</v>
      </c>
      <c r="F627" s="64"/>
      <c r="G627" s="173">
        <v>4.4800000000000004</v>
      </c>
      <c r="H627" s="62">
        <f t="shared" si="187"/>
        <v>0</v>
      </c>
      <c r="I627" s="41" t="e">
        <f>#REF!*F627</f>
        <v>#REF!</v>
      </c>
      <c r="J627" s="19"/>
    </row>
    <row r="628" spans="1:10" s="20" customFormat="1" ht="14.1" hidden="1" customHeight="1" thickBot="1">
      <c r="A628" s="33" t="s">
        <v>3</v>
      </c>
      <c r="B628" s="167"/>
      <c r="C628" s="65"/>
      <c r="D628" s="66">
        <f t="shared" ref="D628" si="189">SUM(D620:D627)</f>
        <v>0</v>
      </c>
      <c r="E628" s="67"/>
      <c r="F628" s="77">
        <f>SUM(F620:F627)</f>
        <v>0</v>
      </c>
      <c r="G628" s="76"/>
      <c r="H628" s="78">
        <f t="shared" ref="H628:I628" si="190">SUM(H620:H627)</f>
        <v>0</v>
      </c>
      <c r="I628" s="68" t="e">
        <f t="shared" si="190"/>
        <v>#REF!</v>
      </c>
      <c r="J628" s="32"/>
    </row>
    <row r="629" spans="1:10">
      <c r="A629" s="13"/>
      <c r="B629" s="13"/>
      <c r="C629" s="13"/>
      <c r="D629" s="13"/>
      <c r="E629" s="4"/>
      <c r="F629" s="12"/>
      <c r="G629" s="9"/>
      <c r="H629" s="9"/>
      <c r="I629" s="9"/>
    </row>
    <row r="630" spans="1:10">
      <c r="A630" s="303" t="s">
        <v>589</v>
      </c>
      <c r="B630" s="303"/>
      <c r="C630" s="303"/>
      <c r="D630" s="303"/>
      <c r="E630" s="303"/>
      <c r="F630" s="303"/>
      <c r="G630" s="303"/>
      <c r="H630" s="303"/>
    </row>
    <row r="631" spans="1:10">
      <c r="A631" s="304" t="s">
        <v>5</v>
      </c>
      <c r="B631" s="304"/>
      <c r="C631" s="304"/>
      <c r="D631" s="304"/>
      <c r="E631" s="304"/>
      <c r="F631" s="304"/>
      <c r="G631" s="304"/>
      <c r="H631" s="304"/>
      <c r="I631" s="1"/>
      <c r="J631" s="1"/>
    </row>
    <row r="632" spans="1:10">
      <c r="A632" s="305" t="s">
        <v>663</v>
      </c>
      <c r="B632" s="306"/>
      <c r="C632" s="306"/>
      <c r="D632" s="306"/>
      <c r="E632" s="306"/>
      <c r="F632" s="306"/>
      <c r="G632" s="306"/>
      <c r="H632" s="306"/>
      <c r="I632" s="1"/>
      <c r="J632" s="1"/>
    </row>
  </sheetData>
  <mergeCells count="263">
    <mergeCell ref="A458:F458"/>
    <mergeCell ref="A516:F516"/>
    <mergeCell ref="A483:F483"/>
    <mergeCell ref="A475:F475"/>
    <mergeCell ref="A452:F452"/>
    <mergeCell ref="A530:J530"/>
    <mergeCell ref="A579:J579"/>
    <mergeCell ref="A604:J604"/>
    <mergeCell ref="A430:J430"/>
    <mergeCell ref="G499:J499"/>
    <mergeCell ref="G516:J516"/>
    <mergeCell ref="G452:J452"/>
    <mergeCell ref="G458:J458"/>
    <mergeCell ref="G475:J475"/>
    <mergeCell ref="G483:J483"/>
    <mergeCell ref="A457:J457"/>
    <mergeCell ref="I522:J522"/>
    <mergeCell ref="A522:H522"/>
    <mergeCell ref="I436:J436"/>
    <mergeCell ref="A436:H436"/>
    <mergeCell ref="A451:J451"/>
    <mergeCell ref="A603:J603"/>
    <mergeCell ref="A578:J578"/>
    <mergeCell ref="A515:J515"/>
    <mergeCell ref="A423:J423"/>
    <mergeCell ref="A285:J285"/>
    <mergeCell ref="A264:J264"/>
    <mergeCell ref="A175:F175"/>
    <mergeCell ref="A181:F181"/>
    <mergeCell ref="G175:J175"/>
    <mergeCell ref="G181:J181"/>
    <mergeCell ref="A297:J297"/>
    <mergeCell ref="A248:J248"/>
    <mergeCell ref="A308:J308"/>
    <mergeCell ref="A309:F309"/>
    <mergeCell ref="A351:F351"/>
    <mergeCell ref="A406:J406"/>
    <mergeCell ref="A367:J367"/>
    <mergeCell ref="A238:F238"/>
    <mergeCell ref="A249:F249"/>
    <mergeCell ref="A189:F189"/>
    <mergeCell ref="A208:F208"/>
    <mergeCell ref="A204:F204"/>
    <mergeCell ref="A213:F213"/>
    <mergeCell ref="A227:J227"/>
    <mergeCell ref="G249:J249"/>
    <mergeCell ref="A405:J405"/>
    <mergeCell ref="A422:J422"/>
    <mergeCell ref="A630:H630"/>
    <mergeCell ref="A631:H631"/>
    <mergeCell ref="A632:H632"/>
    <mergeCell ref="G11:J11"/>
    <mergeCell ref="G27:J27"/>
    <mergeCell ref="G43:J43"/>
    <mergeCell ref="G59:J59"/>
    <mergeCell ref="G75:J75"/>
    <mergeCell ref="G91:J91"/>
    <mergeCell ref="G100:J100"/>
    <mergeCell ref="G109:J109"/>
    <mergeCell ref="G117:J117"/>
    <mergeCell ref="G125:J125"/>
    <mergeCell ref="G132:J132"/>
    <mergeCell ref="G144:J144"/>
    <mergeCell ref="G159:J159"/>
    <mergeCell ref="G174:J174"/>
    <mergeCell ref="G189:J189"/>
    <mergeCell ref="G208:J208"/>
    <mergeCell ref="G213:J213"/>
    <mergeCell ref="G218:J218"/>
    <mergeCell ref="G228:J228"/>
    <mergeCell ref="G238:J238"/>
    <mergeCell ref="A529:J529"/>
    <mergeCell ref="G166:J166"/>
    <mergeCell ref="A207:J207"/>
    <mergeCell ref="A278:J278"/>
    <mergeCell ref="A237:J237"/>
    <mergeCell ref="A203:J203"/>
    <mergeCell ref="G196:J196"/>
    <mergeCell ref="A271:J271"/>
    <mergeCell ref="G265:J265"/>
    <mergeCell ref="G272:J272"/>
    <mergeCell ref="A174:F174"/>
    <mergeCell ref="G286:J286"/>
    <mergeCell ref="G298:J298"/>
    <mergeCell ref="G309:J309"/>
    <mergeCell ref="A350:J350"/>
    <mergeCell ref="A366:J366"/>
    <mergeCell ref="A217:J217"/>
    <mergeCell ref="A212:J212"/>
    <mergeCell ref="A265:F265"/>
    <mergeCell ref="A272:F272"/>
    <mergeCell ref="A286:F286"/>
    <mergeCell ref="A298:F298"/>
    <mergeCell ref="A218:F218"/>
    <mergeCell ref="G351:J351"/>
    <mergeCell ref="A58:J58"/>
    <mergeCell ref="G7:I7"/>
    <mergeCell ref="A26:J26"/>
    <mergeCell ref="E7:F7"/>
    <mergeCell ref="E8:F8"/>
    <mergeCell ref="B9:B10"/>
    <mergeCell ref="A90:J90"/>
    <mergeCell ref="A131:J131"/>
    <mergeCell ref="A116:J116"/>
    <mergeCell ref="A99:J99"/>
    <mergeCell ref="A91:F91"/>
    <mergeCell ref="A100:F100"/>
    <mergeCell ref="A109:F109"/>
    <mergeCell ref="A117:F117"/>
    <mergeCell ref="A125:F125"/>
    <mergeCell ref="A75:F75"/>
    <mergeCell ref="A59:F59"/>
    <mergeCell ref="A43:F43"/>
    <mergeCell ref="A27:F27"/>
    <mergeCell ref="A11:F11"/>
    <mergeCell ref="G88:J88"/>
    <mergeCell ref="A88:F88"/>
    <mergeCell ref="A1:J1"/>
    <mergeCell ref="A2:J2"/>
    <mergeCell ref="A3:J3"/>
    <mergeCell ref="A4:J4"/>
    <mergeCell ref="A5:J5"/>
    <mergeCell ref="A6:J6"/>
    <mergeCell ref="A9:A10"/>
    <mergeCell ref="C9:C10"/>
    <mergeCell ref="D9:D10"/>
    <mergeCell ref="E9:E10"/>
    <mergeCell ref="F9:F10"/>
    <mergeCell ref="G9:H9"/>
    <mergeCell ref="J9:J10"/>
    <mergeCell ref="C8:D8"/>
    <mergeCell ref="M522:Q522"/>
    <mergeCell ref="M530:Q530"/>
    <mergeCell ref="M579:Q579"/>
    <mergeCell ref="M604:Q604"/>
    <mergeCell ref="M610:Q610"/>
    <mergeCell ref="M309:Q309"/>
    <mergeCell ref="M351:Q351"/>
    <mergeCell ref="M367:Q367"/>
    <mergeCell ref="M406:Q406"/>
    <mergeCell ref="M423:Q423"/>
    <mergeCell ref="M430:Q430"/>
    <mergeCell ref="M452:Q452"/>
    <mergeCell ref="M475:Q475"/>
    <mergeCell ref="M483:Q483"/>
    <mergeCell ref="M516:Q516"/>
    <mergeCell ref="M436:Q436"/>
    <mergeCell ref="M499:Q499"/>
    <mergeCell ref="M458:Q458"/>
    <mergeCell ref="A429:J429"/>
    <mergeCell ref="A124:J124"/>
    <mergeCell ref="A87:J87"/>
    <mergeCell ref="A150:J150"/>
    <mergeCell ref="A158:J158"/>
    <mergeCell ref="A619:I619"/>
    <mergeCell ref="M619:Q619"/>
    <mergeCell ref="O12:Q12"/>
    <mergeCell ref="O13:Q13"/>
    <mergeCell ref="O14:Q14"/>
    <mergeCell ref="O15:Q15"/>
    <mergeCell ref="O16:Q16"/>
    <mergeCell ref="O18:Q18"/>
    <mergeCell ref="M88:Q88"/>
    <mergeCell ref="M117:Q117"/>
    <mergeCell ref="M125:Q125"/>
    <mergeCell ref="M132:Q132"/>
    <mergeCell ref="M139:Q139"/>
    <mergeCell ref="A42:J42"/>
    <mergeCell ref="A74:J74"/>
    <mergeCell ref="A138:J138"/>
    <mergeCell ref="A108:J108"/>
    <mergeCell ref="A616:J616"/>
    <mergeCell ref="A609:J609"/>
    <mergeCell ref="S12:U12"/>
    <mergeCell ref="O28:R28"/>
    <mergeCell ref="A474:J474"/>
    <mergeCell ref="M43:Q43"/>
    <mergeCell ref="M59:Q59"/>
    <mergeCell ref="M75:Q75"/>
    <mergeCell ref="M91:Q91"/>
    <mergeCell ref="M100:Q100"/>
    <mergeCell ref="M109:Q109"/>
    <mergeCell ref="S13:U13"/>
    <mergeCell ref="O29:R29"/>
    <mergeCell ref="O17:Q17"/>
    <mergeCell ref="O37:Q37"/>
    <mergeCell ref="M204:Q204"/>
    <mergeCell ref="M238:Q238"/>
    <mergeCell ref="M249:Q249"/>
    <mergeCell ref="S35:U35"/>
    <mergeCell ref="M189:Q189"/>
    <mergeCell ref="M208:Q208"/>
    <mergeCell ref="M213:Q213"/>
    <mergeCell ref="M218:Q218"/>
    <mergeCell ref="M228:Q228"/>
    <mergeCell ref="M265:Q265"/>
    <mergeCell ref="G160:J160"/>
    <mergeCell ref="A521:J521"/>
    <mergeCell ref="A498:J498"/>
    <mergeCell ref="A482:J482"/>
    <mergeCell ref="G610:J610"/>
    <mergeCell ref="A610:F610"/>
    <mergeCell ref="A499:F499"/>
    <mergeCell ref="S28:U28"/>
    <mergeCell ref="O19:Q19"/>
    <mergeCell ref="O20:Q20"/>
    <mergeCell ref="O21:Q21"/>
    <mergeCell ref="O22:Q22"/>
    <mergeCell ref="O23:Q23"/>
    <mergeCell ref="O24:Q24"/>
    <mergeCell ref="O25:Q25"/>
    <mergeCell ref="S23:U23"/>
    <mergeCell ref="S24:U24"/>
    <mergeCell ref="S25:U25"/>
    <mergeCell ref="S29:V29"/>
    <mergeCell ref="A435:J435"/>
    <mergeCell ref="S30:U30"/>
    <mergeCell ref="O30:R30"/>
    <mergeCell ref="O31:R31"/>
    <mergeCell ref="O32:Q32"/>
    <mergeCell ref="O33:Q3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O35:Q35"/>
    <mergeCell ref="O36:Q36"/>
    <mergeCell ref="O34:Q34"/>
    <mergeCell ref="S31:U31"/>
    <mergeCell ref="S32:U32"/>
    <mergeCell ref="S33:U33"/>
    <mergeCell ref="S34:U34"/>
    <mergeCell ref="M144:Q144"/>
    <mergeCell ref="M151:Q151"/>
    <mergeCell ref="M159:Q159"/>
    <mergeCell ref="M174:Q174"/>
    <mergeCell ref="M272:Q272"/>
    <mergeCell ref="A132:F132"/>
    <mergeCell ref="A144:F144"/>
    <mergeCell ref="M279:Q279"/>
    <mergeCell ref="M286:Q286"/>
    <mergeCell ref="M298:Q298"/>
    <mergeCell ref="A160:F160"/>
    <mergeCell ref="A166:F166"/>
    <mergeCell ref="A190:F190"/>
    <mergeCell ref="A196:F196"/>
    <mergeCell ref="A173:J173"/>
    <mergeCell ref="G139:J139"/>
    <mergeCell ref="A139:F139"/>
    <mergeCell ref="A151:G151"/>
    <mergeCell ref="A159:F159"/>
    <mergeCell ref="A143:J143"/>
    <mergeCell ref="G190:J190"/>
    <mergeCell ref="A228:F228"/>
    <mergeCell ref="A188:J188"/>
    <mergeCell ref="I151:J151"/>
    <mergeCell ref="G204:J204"/>
    <mergeCell ref="G279:J279"/>
  </mergeCells>
  <phoneticPr fontId="1" type="noConversion"/>
  <hyperlinks>
    <hyperlink ref="O12" location="'прайс тм КНК'!A11" display="Травяное мыло Бельди 120г"/>
    <hyperlink ref="O13" location="'прайс тм КНК'!A27" display="Травяное мыло Бельди 1кг"/>
    <hyperlink ref="O14" location="'прайс тм КНК'!A43" display="Травяное мыло Бельди 350г"/>
    <hyperlink ref="O15" location="'прайс тм КНК'!A59" display="Пробники Бельди"/>
    <hyperlink ref="O16" location="'прайс тм КНК'!A75" display="Натуральная мыльная мочалка"/>
    <hyperlink ref="O18" location="'прайс тм КНК'!A91" display="Солевой скраб 400 г"/>
    <hyperlink ref="O19" location="'прайс тм КНК'!A100" display="Солевой скраб 1 кг"/>
    <hyperlink ref="O20" location="'прайс тм КНК'!A110" display="Массажное масло 110мл"/>
    <hyperlink ref="O21" location="'прайс тм КНК'!A118" display="Массажное масло 1 л"/>
    <hyperlink ref="O22" location="'прайс тм КНК'!A126" display="Масло для волос 110мл"/>
    <hyperlink ref="O23" location="'прайс тм КНК'!A133" display="Масло для волос 1 л"/>
    <hyperlink ref="O24" location="'прайс тм КНК'!A140" display="Сакская грязь"/>
    <hyperlink ref="O25" location="'прайс тм КНК'!A144" display="Масла твёрдые"/>
    <hyperlink ref="S12" location="'прайс тм КНК'!A151" display="Маски для лица"/>
    <hyperlink ref="S13" location="'прайс тм КНК'!A159" display="Крем для лица 50мл"/>
    <hyperlink ref="S14" location="'прайс тм КНК'!A174" display="Крем для лица 1 кг"/>
    <hyperlink ref="S15" location="'прайс тм КНК'!A189" display="Пробник крема для лица"/>
    <hyperlink ref="S16" location="'прайс тм КНК'!A204" display="Крем для рук"/>
    <hyperlink ref="S17" location="'прайс тм КНК'!A208" display="Крем для бритья"/>
    <hyperlink ref="S18" location="'прайс тм КНК'!A213" display="Хозяйственная паста"/>
    <hyperlink ref="S19" location="'прайс тм КНК'!A218" display="Вода душистая 200мл"/>
    <hyperlink ref="S20" location="'прайс тм КНК'!A228" display="Вода душистая 1 л"/>
    <hyperlink ref="S21" location="'прайс тм КНК'!A238" display="Аромокомпозиции"/>
    <hyperlink ref="S22" location="'прайс тм КНК'!A249" display="Дезодорант-антиперспирант"/>
    <hyperlink ref="S23" location="'прайс тм КНК'!A258" display="Ароматизатор САШЕ"/>
    <hyperlink ref="S24" location="'прайс тм КНК'!A265" display="Соль с эфирными маслами"/>
    <hyperlink ref="S25" location="'прайс тм КНК'!A272" display="Банные Наборы"/>
    <hyperlink ref="O28" location="'прайс тм КНК'!A279" display="Подарочный набор &quot;Виды Крыма&quot;"/>
    <hyperlink ref="O29" location="'прайс тм КНК'!A291" display="Подарочные наборы &quot;Картины Крыма&quot;"/>
    <hyperlink ref="O30" location="'прайс тм КНК'!A302" display="Натуральное мыло ручной работы 75 г"/>
    <hyperlink ref="O31" location="'прайс тм КНК'!A344" display="Натуральное мыло &quot;Эконом&quot; 40 г"/>
    <hyperlink ref="O32" location="'прайс тм КНК'!A360" display="Мыло Брусок 750-850 г"/>
    <hyperlink ref="O33" location="'прайс тм КНК'!A399" display="Пробник твёрдого мыла"/>
    <hyperlink ref="M43" location="'прайс тм КНК'!Q11" display="меню"/>
    <hyperlink ref="O34" location="'прайс тм КНК'!A416" display="Сувенирные корзины тм КНК"/>
    <hyperlink ref="O35" location="'прайс тм КНК'!A423" display="Фито Чай &quot;Флорис&quot;"/>
    <hyperlink ref="M59" location="'прайс тм КНК'!Q11" display="меню"/>
    <hyperlink ref="M75" location="'прайс тм КНК'!Q11" display="меню"/>
    <hyperlink ref="M91" location="'прайс тм КНК'!Q11" display="меню"/>
    <hyperlink ref="M100" location="'прайс тм КНК'!Q11" display="меню"/>
    <hyperlink ref="M109" location="'прайс тм КНК'!Q11" display="меню"/>
    <hyperlink ref="M117" location="'прайс тм КНК'!Q11" display="меню"/>
    <hyperlink ref="M125" location="'прайс тм КНК'!Q11" display="меню"/>
    <hyperlink ref="M132" location="'прайс тм КНК'!Q11" display="меню"/>
    <hyperlink ref="M139" location="'прайс тм КНК'!Q11" display="меню"/>
    <hyperlink ref="M144" location="'прайс тм КНК'!Q11" display="меню"/>
    <hyperlink ref="M151" location="'прайс тм КНК'!Q11" display="меню"/>
    <hyperlink ref="M159" location="'прайс тм КНК'!Q11" display="меню"/>
    <hyperlink ref="M174" location="'прайс тм КНК'!Q11" display="меню"/>
    <hyperlink ref="M189" location="'прайс тм КНК'!Q11" display="меню"/>
    <hyperlink ref="M204" location="'прайс тм КНК'!Q11" display="меню"/>
    <hyperlink ref="M208" location="'прайс тм КНК'!Q11" display="меню"/>
    <hyperlink ref="M213" location="'прайс тм КНК'!Q11" display="меню"/>
    <hyperlink ref="M218" location="'прайс тм КНК'!Q11" display="меню"/>
    <hyperlink ref="M228" location="'прайс тм КНК'!Q11" display="меню"/>
    <hyperlink ref="M238" location="'прайс тм КНК'!Q11" display="меню"/>
    <hyperlink ref="M249" location="'прайс тм КНК'!Q11" display="меню"/>
    <hyperlink ref="M265" location="'прайс тм КНК'!Q11" display="меню"/>
    <hyperlink ref="M272" location="'прайс тм КНК'!Q11" display="меню"/>
    <hyperlink ref="M279" location="'прайс тм КНК'!Q11" display="меню"/>
    <hyperlink ref="M286" location="'прайс тм КНК'!Q11" display="меню"/>
    <hyperlink ref="M298" location="'прайс тм КНК'!Q11" display="меню"/>
    <hyperlink ref="M309" location="'прайс тм КНК'!Q11" display="меню"/>
    <hyperlink ref="M351" location="'прайс тм КНК'!Q11" display="меню"/>
    <hyperlink ref="M367" location="'прайс тм КНК'!Q11" display="меню"/>
    <hyperlink ref="M406" location="'прайс тм КНК'!Q11" display="меню"/>
    <hyperlink ref="M423" location="'прайс тм КНК'!Q11" display="меню"/>
    <hyperlink ref="M430" location="'прайс тм КНК'!Q11" display="меню"/>
    <hyperlink ref="M452" location="'прайс тм КНК'!Q11" display="меню"/>
    <hyperlink ref="M475" location="'прайс тм КНК'!Q11" display="меню"/>
    <hyperlink ref="M483" location="'прайс тм КНК'!Q11" display="меню"/>
    <hyperlink ref="M516" location="'прайс тм КНК'!Q11" display="меню"/>
    <hyperlink ref="M436" location="'прайс тм КНК'!Q11" display="меню"/>
    <hyperlink ref="M499" location="'прайс тм КНК'!Q11" display="меню"/>
    <hyperlink ref="M458" location="'прайс тм КНК'!Q11" display="меню"/>
    <hyperlink ref="M522" location="'прайс тм КНК'!Q11" display="меню"/>
    <hyperlink ref="M530" location="'прайс тм КНК'!Q11" display="меню"/>
    <hyperlink ref="M579" location="'прайс тм КНК'!Q11" display="меню"/>
    <hyperlink ref="M604" location="'прайс тм КНК'!Q11" display="меню"/>
    <hyperlink ref="M610" location="'прайс тм КНК'!Q11" display="меню"/>
    <hyperlink ref="O36" location="'прайс тм КНК'!A429" display="Чай в фильтр пакетах 20 шт"/>
    <hyperlink ref="S28" location="'прайс тм КНК'!A435" display="Чай рассыпной в ПЭТ банке"/>
    <hyperlink ref="S29" location="'прайс тм КНК'!A474" display="Чай рассыпной в пакете &quot;Флорис&quot;"/>
    <hyperlink ref="S31" location="'прайс тм КНК'!A509" display="Чайные наборы &quot;Флорис&quot;"/>
    <hyperlink ref="S30" location="'прайс тм КНК'!A481" display="Чай в КРАФТ пакете &quot;Умют&quot;"/>
    <hyperlink ref="O37" location="'прайс тм КНК'!A498" display="Чай в фильтр пакетах &quot;Умют&quot;"/>
    <hyperlink ref="S32" location="'прайс тм КНК'!A523" display="Варенье Крымское натуральное 650-700 г"/>
    <hyperlink ref="S33" location="'прайс тм КНК'!A572" display="Варенье Крымское 350 г"/>
    <hyperlink ref="S34" location="'прайс тм КНК'!A596" display="Мёд Крымский"/>
    <hyperlink ref="S35" location="'прайс тм КНК'!A602" display="РАХАТ-ЛУКУМ Крымские сладости"/>
    <hyperlink ref="M619" location="'прайс тм КНК'!Q11" display="меню"/>
    <hyperlink ref="M88" location="'прайс тм КНК'!Q11" display="меню"/>
    <hyperlink ref="O17:Q17" location="'прайс тм КНК'!A88" display="Натуральная морская губка"/>
    <hyperlink ref="O36:Q36" location="'прайс тм КНК'!A452" display="Чай в фильтр пакетах по 20 шт"/>
    <hyperlink ref="O37:Q37" location="'прайс тм КНК'!A458" display="Чай в фильтр пакетах по 25 шт"/>
    <hyperlink ref="S30:U30" location="'прайс тм КНК'!A499" display="Чай в КРАФТ пакете"/>
    <hyperlink ref="S28:U28" location="'прайс тм КНК'!A475" display="Чай рассыпной в ПЭТ банке"/>
    <hyperlink ref="S29:V29" location="'прайс тм КНК'!A483" display="Чай рассыпной в прозрачном пакете"/>
    <hyperlink ref="S32:U32" location="'прайс тм КНК'!A530" display="Варенье Крымское 0,5л"/>
    <hyperlink ref="O13:Q13" location="'прайс тм КНК'!A28" display="Травяное мыло Бельди 1кг"/>
    <hyperlink ref="O14:Q14" location="'прайс тм КНК'!A44" display="Травяное мыло Бельди 350г"/>
    <hyperlink ref="O15:Q15" location="'прайс тм КНК'!A60" display="Пробники Бельди"/>
    <hyperlink ref="G11" r:id="rId1"/>
    <hyperlink ref="G43" r:id="rId2"/>
    <hyperlink ref="G75" r:id="rId3"/>
    <hyperlink ref="G91" r:id="rId4"/>
    <hyperlink ref="G109" r:id="rId5"/>
    <hyperlink ref="G125" r:id="rId6"/>
    <hyperlink ref="G159" r:id="rId7"/>
    <hyperlink ref="G208" r:id="rId8"/>
    <hyperlink ref="G213" r:id="rId9"/>
    <hyperlink ref="G218" r:id="rId10"/>
    <hyperlink ref="G265" r:id="rId11"/>
    <hyperlink ref="G272" r:id="rId12"/>
    <hyperlink ref="O34:Q34" location="'прайс тм КНК'!A423" display="Сувенирные корзины тм КНК"/>
    <hyperlink ref="G88" r:id="rId13"/>
    <hyperlink ref="G309" r:id="rId14"/>
    <hyperlink ref="G351" r:id="rId15"/>
    <hyperlink ref="S23:U23" location="'прайс тм КНК'!A266" display="Ароматизатор САШЕ"/>
    <hyperlink ref="S24:U24" location="'прайс тм КНК'!A273" display="Соль с эфирными маслами"/>
    <hyperlink ref="S25:U25" location="'прайс тм КНК'!A280" display="Банные Наборы"/>
    <hyperlink ref="O28:R28" location="'прайс тм КНК'!A287" display="Подарочный набор &quot;Виды Крыма&quot;"/>
    <hyperlink ref="O29:R29" location="'прайс тм КНК'!A299" display="Подарочные наборы &quot;Картины Крыма&quot;"/>
    <hyperlink ref="O30:R30" location="'прайс тм КНК'!A310" display="Натуральное мыло ручной работы 75 г"/>
    <hyperlink ref="O31:R31" location="'прайс тм КНК'!A352" display="Натуральное мыло &quot;Эконом&quot; 40 г"/>
    <hyperlink ref="O32:Q32" location="'прайс тм КНК'!A367" display="Мыло Брусок 750-850 г"/>
    <hyperlink ref="O33:Q33" location="'прайс тм КНК'!A406" display="Пробник твёрдого мыла"/>
    <hyperlink ref="O35:Q35" location="'прайс тм КНК'!A430" display="Чай рассыпной 50 г"/>
    <hyperlink ref="S31:U31" location="'прайс тм КНК'!A516" display="Чайные подарочные наборы"/>
    <hyperlink ref="S33:U33" location="'прайс тм КНК'!A579" display="Варенье Крымское 350г"/>
    <hyperlink ref="S34:U34" location="'прайс тм КНК'!A604" display="Мёд Крымский"/>
    <hyperlink ref="S35:U35" location="'прайс тм КНК'!A610" display="РАХАТ-ЛУКУМ Крымский"/>
    <hyperlink ref="G144" r:id="rId16"/>
    <hyperlink ref="G204" r:id="rId17"/>
    <hyperlink ref="G238" r:id="rId18"/>
    <hyperlink ref="G249" r:id="rId19"/>
    <hyperlink ref="G279" r:id="rId20"/>
  </hyperlinks>
  <printOptions horizontalCentered="1"/>
  <pageMargins left="0.59055118110236227" right="0.39370078740157483" top="0.39370078740157483" bottom="0.39370078740157483" header="0" footer="0"/>
  <pageSetup paperSize="9" orientation="portrait" verticalDpi="200" r:id="rId21"/>
  <headerFooter alignWithMargins="0"/>
  <ignoredErrors>
    <ignoredError sqref="F41" unlockedFormula="1"/>
  </ignoredErrors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тм КНК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Крымская Натуральная Коллекция</dc:title>
  <dc:creator/>
  <cp:lastModifiedBy/>
  <dcterms:created xsi:type="dcterms:W3CDTF">2015-02-03T05:48:08Z</dcterms:created>
  <dcterms:modified xsi:type="dcterms:W3CDTF">2015-04-20T07:45:29Z</dcterms:modified>
</cp:coreProperties>
</file>