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4220" yWindow="60" windowWidth="14340" windowHeight="125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Лист1!$A$10:$R$85</definedName>
  </definedNames>
  <calcPr calcId="124519"/>
</workbook>
</file>

<file path=xl/calcChain.xml><?xml version="1.0" encoding="utf-8"?>
<calcChain xmlns="http://schemas.openxmlformats.org/spreadsheetml/2006/main">
  <c r="P82" i="1"/>
  <c r="P74"/>
  <c r="P75"/>
  <c r="P76"/>
  <c r="P77"/>
  <c r="P36"/>
  <c r="Q36"/>
  <c r="P37"/>
  <c r="Q37"/>
  <c r="P38"/>
  <c r="Q38"/>
  <c r="P73"/>
  <c r="P64"/>
  <c r="P63"/>
  <c r="P61"/>
  <c r="P62"/>
  <c r="P60"/>
  <c r="P58"/>
  <c r="P52"/>
  <c r="P45"/>
  <c r="P30"/>
  <c r="Q30"/>
  <c r="P18"/>
  <c r="P28"/>
  <c r="P15"/>
  <c r="P13"/>
  <c r="P11"/>
  <c r="P21"/>
  <c r="Q21"/>
  <c r="P80"/>
  <c r="Q80"/>
  <c r="P79"/>
  <c r="P78"/>
  <c r="Q78"/>
  <c r="Q77"/>
  <c r="P72"/>
  <c r="Q72"/>
  <c r="P71"/>
  <c r="Q71"/>
  <c r="Q70"/>
  <c r="P69"/>
  <c r="Q69"/>
  <c r="P47"/>
  <c r="Q47"/>
  <c r="P35"/>
  <c r="Q35"/>
  <c r="P34"/>
  <c r="P33"/>
  <c r="Q33"/>
  <c r="P32"/>
  <c r="Q32"/>
  <c r="P29"/>
  <c r="Q29"/>
  <c r="Q28"/>
  <c r="P27"/>
  <c r="Q27"/>
  <c r="P26"/>
  <c r="Q26"/>
  <c r="P84"/>
  <c r="Q84"/>
  <c r="P83"/>
  <c r="Q83"/>
  <c r="Q82"/>
  <c r="P81"/>
  <c r="Q81"/>
  <c r="Q76"/>
  <c r="Q75"/>
  <c r="Q74"/>
  <c r="Q73"/>
  <c r="Q60"/>
  <c r="P57"/>
  <c r="Q57"/>
  <c r="P56"/>
  <c r="Q56"/>
  <c r="P55"/>
  <c r="Q55"/>
  <c r="Q54"/>
  <c r="P53"/>
  <c r="Q53"/>
  <c r="Q52"/>
  <c r="P51"/>
  <c r="Q51"/>
  <c r="P50"/>
  <c r="Q50"/>
  <c r="P49"/>
  <c r="Q49"/>
  <c r="P48"/>
  <c r="Q48"/>
  <c r="P46"/>
  <c r="Q46"/>
  <c r="Q45"/>
  <c r="P44"/>
  <c r="Q44"/>
  <c r="P43"/>
  <c r="Q43"/>
  <c r="P42"/>
  <c r="Q42"/>
  <c r="P41"/>
  <c r="Q41"/>
  <c r="P40"/>
  <c r="Q40"/>
  <c r="P39"/>
  <c r="Q39"/>
  <c r="P59"/>
  <c r="Q59"/>
  <c r="Q58"/>
  <c r="Q79"/>
  <c r="Q34"/>
  <c r="P68"/>
  <c r="Q68"/>
  <c r="P67"/>
  <c r="Q67"/>
  <c r="P66"/>
  <c r="Q66"/>
  <c r="P65"/>
  <c r="Q65"/>
  <c r="Q64"/>
  <c r="Q63"/>
  <c r="Q62"/>
  <c r="Q61"/>
  <c r="P25"/>
  <c r="Q25"/>
  <c r="P24"/>
  <c r="Q24"/>
  <c r="P23"/>
  <c r="Q23"/>
  <c r="P22"/>
  <c r="Q22"/>
  <c r="P20"/>
  <c r="Q20"/>
  <c r="P19"/>
  <c r="Q19"/>
  <c r="Q18"/>
  <c r="P17"/>
  <c r="Q17"/>
  <c r="P16"/>
  <c r="Q16"/>
  <c r="Q15"/>
  <c r="P14"/>
  <c r="Q14"/>
  <c r="Q13"/>
  <c r="P12"/>
  <c r="Q12"/>
  <c r="Q11"/>
  <c r="Q85"/>
  <c r="P85"/>
</calcChain>
</file>

<file path=xl/comments1.xml><?xml version="1.0" encoding="utf-8"?>
<comments xmlns="http://schemas.openxmlformats.org/spreadsheetml/2006/main">
  <authors>
    <author>Zaks</author>
  </authors>
  <commentList>
    <comment ref="J18" authorId="0">
      <text>
        <r>
          <rPr>
            <b/>
            <sz val="9"/>
            <color indexed="81"/>
            <rFont val="Tahoma"/>
            <family val="2"/>
            <charset val="204"/>
          </rPr>
          <t>Zaks:</t>
        </r>
        <r>
          <rPr>
            <sz val="9"/>
            <color indexed="81"/>
            <rFont val="Tahoma"/>
            <family val="2"/>
            <charset val="204"/>
          </rPr>
          <t xml:space="preserve">
Красным выделены размеры, которых уже нет в наличии на складе. Далее также. Просьба обращать на это внимание при заказе, чтобы сократить согласование заказа при сборке на складе.</t>
        </r>
      </text>
    </comment>
  </commentList>
</comments>
</file>

<file path=xl/sharedStrings.xml><?xml version="1.0" encoding="utf-8"?>
<sst xmlns="http://schemas.openxmlformats.org/spreadsheetml/2006/main" count="495" uniqueCount="115">
  <si>
    <t xml:space="preserve">Наименование </t>
  </si>
  <si>
    <t>Наполнитель</t>
  </si>
  <si>
    <t>BC002</t>
  </si>
  <si>
    <t>Комбинезон</t>
  </si>
  <si>
    <t>BC003</t>
  </si>
  <si>
    <t>Комплект (куртка и полукомбинезон)</t>
  </si>
  <si>
    <t>BC004</t>
  </si>
  <si>
    <t>BF005</t>
  </si>
  <si>
    <t>Пух 90%, перо 10%</t>
  </si>
  <si>
    <t>BF006</t>
  </si>
  <si>
    <t>BS008</t>
  </si>
  <si>
    <t>BS009</t>
  </si>
  <si>
    <t>KC012</t>
  </si>
  <si>
    <t>KC013</t>
  </si>
  <si>
    <t>KF017</t>
  </si>
  <si>
    <t>KF018</t>
  </si>
  <si>
    <t>KF020</t>
  </si>
  <si>
    <t>Куртка</t>
  </si>
  <si>
    <t>KS021</t>
  </si>
  <si>
    <t>KS022</t>
  </si>
  <si>
    <t>JC025</t>
  </si>
  <si>
    <t>JC026</t>
  </si>
  <si>
    <t>JF027</t>
  </si>
  <si>
    <t>JC029</t>
  </si>
  <si>
    <t>JC030</t>
  </si>
  <si>
    <t>JF031</t>
  </si>
  <si>
    <t>Полупальто</t>
  </si>
  <si>
    <t>JF032</t>
  </si>
  <si>
    <t>JF033</t>
  </si>
  <si>
    <t>JF034</t>
  </si>
  <si>
    <t>JS036</t>
  </si>
  <si>
    <t>JS037</t>
  </si>
  <si>
    <t>JS038</t>
  </si>
  <si>
    <t>JS039</t>
  </si>
  <si>
    <t>Артикул</t>
  </si>
  <si>
    <t>Цвет</t>
  </si>
  <si>
    <t>Флис</t>
  </si>
  <si>
    <t>JS052</t>
  </si>
  <si>
    <t>BF046</t>
  </si>
  <si>
    <t>CF048</t>
  </si>
  <si>
    <t>CF049</t>
  </si>
  <si>
    <t>ПОЛ</t>
  </si>
  <si>
    <t>6-9мес</t>
  </si>
  <si>
    <t>12мес</t>
  </si>
  <si>
    <t>18мес</t>
  </si>
  <si>
    <t>24мес</t>
  </si>
  <si>
    <t>дев</t>
  </si>
  <si>
    <t>мал</t>
  </si>
  <si>
    <t>салатовый</t>
  </si>
  <si>
    <t>синий</t>
  </si>
  <si>
    <t>красный</t>
  </si>
  <si>
    <t>фиолетовый</t>
  </si>
  <si>
    <t xml:space="preserve">РРЦ </t>
  </si>
  <si>
    <t>фуксия</t>
  </si>
  <si>
    <t>темносиний</t>
  </si>
  <si>
    <t>розовый</t>
  </si>
  <si>
    <t>кремовый леопард</t>
  </si>
  <si>
    <t>фиолетовый леопард</t>
  </si>
  <si>
    <t>розы на желтом</t>
  </si>
  <si>
    <t>серые сердечки</t>
  </si>
  <si>
    <t>синий графит</t>
  </si>
  <si>
    <t xml:space="preserve">розовый </t>
  </si>
  <si>
    <t xml:space="preserve">зеленый </t>
  </si>
  <si>
    <t>бежевый</t>
  </si>
  <si>
    <t>розы на сером</t>
  </si>
  <si>
    <t>коричневый</t>
  </si>
  <si>
    <t>черная елочка</t>
  </si>
  <si>
    <t>ярко- зеленый</t>
  </si>
  <si>
    <t>черный</t>
  </si>
  <si>
    <t>бирюзовый леопард</t>
  </si>
  <si>
    <t>серый</t>
  </si>
  <si>
    <t>бордовый</t>
  </si>
  <si>
    <t>бирюзовый</t>
  </si>
  <si>
    <t>фуксия металлик</t>
  </si>
  <si>
    <t>белый</t>
  </si>
  <si>
    <t>8-14 лет</t>
  </si>
  <si>
    <t>8-12 лет</t>
  </si>
  <si>
    <t>12-24 мес</t>
  </si>
  <si>
    <t>ун.</t>
  </si>
  <si>
    <t>Комбинезон-пуховик</t>
  </si>
  <si>
    <t>Пальто-пуховик</t>
  </si>
  <si>
    <t>Полупальто-пуховик</t>
  </si>
  <si>
    <t>Куртка-пуховик удлиненная</t>
  </si>
  <si>
    <t>желтый</t>
  </si>
  <si>
    <t>Полупальто-пуховик облегченное</t>
  </si>
  <si>
    <t>3-7 лет</t>
  </si>
  <si>
    <t>Куртка-пуховик с дв.застежкой</t>
  </si>
  <si>
    <t>Пальто спортивное</t>
  </si>
  <si>
    <t>Куртка спортивная</t>
  </si>
  <si>
    <t>Полупальто спортивное</t>
  </si>
  <si>
    <t>Полупальто-спортивное</t>
  </si>
  <si>
    <t xml:space="preserve">Кофточка BABY </t>
  </si>
  <si>
    <t>Кофточка KIDS</t>
  </si>
  <si>
    <t>Кофточка JUNIOR</t>
  </si>
  <si>
    <t>Брюки KIDS</t>
  </si>
  <si>
    <t>Брюки JUNIOR</t>
  </si>
  <si>
    <t>JC028</t>
  </si>
  <si>
    <t>Размерный ряд</t>
  </si>
  <si>
    <t>Фото моделей</t>
  </si>
  <si>
    <t>Сумма Заказа</t>
  </si>
  <si>
    <t>6-9  -  24 мес</t>
  </si>
  <si>
    <t xml:space="preserve"> ВАШ ЗАКАЗ шт.</t>
  </si>
  <si>
    <t>ПОЛЯ ДЛЯ ПОРАЗМЕРНОГО ЗАКЗА!</t>
  </si>
  <si>
    <t xml:space="preserve">Polyfill (Полифилл) - это новый высокоэффективный, легкий, теплый и не впитывающий влагу утеплитель. </t>
  </si>
  <si>
    <t>Итого заказ:</t>
  </si>
  <si>
    <t>Детская зимняя одежда RЕХВЕRRY
Спец предложение !!!</t>
  </si>
  <si>
    <t>BF007</t>
  </si>
  <si>
    <r>
      <t>Более качественные  фото на сайте</t>
    </r>
    <r>
      <rPr>
        <b/>
        <i/>
        <u/>
        <sz val="18"/>
        <color indexed="30"/>
        <rFont val="Calibri"/>
        <family val="2"/>
        <charset val="204"/>
      </rPr>
      <t xml:space="preserve"> www.rexberry.ru</t>
    </r>
  </si>
  <si>
    <t>нет</t>
  </si>
  <si>
    <t>нет в наличии</t>
  </si>
  <si>
    <t>Цена  ОПТ прошлого года</t>
  </si>
  <si>
    <t xml:space="preserve">Цена ОПТ текущего </t>
  </si>
  <si>
    <t>ЦЕНА НА СОГЛАСОВАНИЕ</t>
  </si>
  <si>
    <t>Красный цвет обозначает: Нет в наличии</t>
  </si>
  <si>
    <t>я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</si>
</sst>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u/>
      <sz val="18"/>
      <color indexed="3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18"/>
      <color rgb="FFC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i/>
      <sz val="24"/>
      <color rgb="FFC0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2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/>
    <xf numFmtId="0" fontId="6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0" fillId="0" borderId="2" xfId="0" applyBorder="1"/>
    <xf numFmtId="0" fontId="6" fillId="0" borderId="2" xfId="0" applyFont="1" applyBorder="1"/>
    <xf numFmtId="3" fontId="12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3" xfId="0" applyBorder="1" applyAlignment="1"/>
    <xf numFmtId="3" fontId="10" fillId="7" borderId="2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10</xdr:row>
      <xdr:rowOff>133350</xdr:rowOff>
    </xdr:from>
    <xdr:to>
      <xdr:col>3</xdr:col>
      <xdr:colOff>1914525</xdr:colOff>
      <xdr:row>10</xdr:row>
      <xdr:rowOff>2381250</xdr:rowOff>
    </xdr:to>
    <xdr:pic>
      <xdr:nvPicPr>
        <xdr:cNvPr id="2260" name="Рисунок 1" descr="BC002 т син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43350" y="2914650"/>
          <a:ext cx="139065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11</xdr:row>
      <xdr:rowOff>0</xdr:rowOff>
    </xdr:from>
    <xdr:to>
      <xdr:col>3</xdr:col>
      <xdr:colOff>2171700</xdr:colOff>
      <xdr:row>12</xdr:row>
      <xdr:rowOff>0</xdr:rowOff>
    </xdr:to>
    <xdr:pic>
      <xdr:nvPicPr>
        <xdr:cNvPr id="2261" name="Рисунок 2" descr="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00450" y="5334000"/>
          <a:ext cx="1990725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238125</xdr:colOff>
      <xdr:row>12</xdr:row>
      <xdr:rowOff>0</xdr:rowOff>
    </xdr:from>
    <xdr:to>
      <xdr:col>3</xdr:col>
      <xdr:colOff>2257425</xdr:colOff>
      <xdr:row>13</xdr:row>
      <xdr:rowOff>0</xdr:rowOff>
    </xdr:to>
    <xdr:pic>
      <xdr:nvPicPr>
        <xdr:cNvPr id="2262" name="Рисунок 3" descr="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57600" y="7953375"/>
          <a:ext cx="2019300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161925</xdr:colOff>
      <xdr:row>13</xdr:row>
      <xdr:rowOff>0</xdr:rowOff>
    </xdr:from>
    <xdr:to>
      <xdr:col>3</xdr:col>
      <xdr:colOff>2085975</xdr:colOff>
      <xdr:row>14</xdr:row>
      <xdr:rowOff>0</xdr:rowOff>
    </xdr:to>
    <xdr:pic>
      <xdr:nvPicPr>
        <xdr:cNvPr id="2263" name="Рисунок 4" descr="40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81400" y="10572750"/>
          <a:ext cx="1924050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14</xdr:row>
      <xdr:rowOff>0</xdr:rowOff>
    </xdr:from>
    <xdr:to>
      <xdr:col>3</xdr:col>
      <xdr:colOff>2085975</xdr:colOff>
      <xdr:row>14</xdr:row>
      <xdr:rowOff>2619375</xdr:rowOff>
    </xdr:to>
    <xdr:pic>
      <xdr:nvPicPr>
        <xdr:cNvPr id="2264" name="Рисунок 5" descr="41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00450" y="13192125"/>
          <a:ext cx="1905000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15</xdr:row>
      <xdr:rowOff>0</xdr:rowOff>
    </xdr:from>
    <xdr:to>
      <xdr:col>3</xdr:col>
      <xdr:colOff>2152650</xdr:colOff>
      <xdr:row>16</xdr:row>
      <xdr:rowOff>9525</xdr:rowOff>
    </xdr:to>
    <xdr:pic>
      <xdr:nvPicPr>
        <xdr:cNvPr id="2265" name="Рисунок 6" descr="53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86175" y="15811500"/>
          <a:ext cx="1885950" cy="262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16</xdr:row>
      <xdr:rowOff>0</xdr:rowOff>
    </xdr:from>
    <xdr:to>
      <xdr:col>3</xdr:col>
      <xdr:colOff>2076450</xdr:colOff>
      <xdr:row>17</xdr:row>
      <xdr:rowOff>9525</xdr:rowOff>
    </xdr:to>
    <xdr:pic>
      <xdr:nvPicPr>
        <xdr:cNvPr id="2266" name="Рисунок 7" descr="63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00450" y="18430875"/>
          <a:ext cx="1895475" cy="262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17</xdr:row>
      <xdr:rowOff>0</xdr:rowOff>
    </xdr:from>
    <xdr:to>
      <xdr:col>3</xdr:col>
      <xdr:colOff>1924050</xdr:colOff>
      <xdr:row>18</xdr:row>
      <xdr:rowOff>0</xdr:rowOff>
    </xdr:to>
    <xdr:pic>
      <xdr:nvPicPr>
        <xdr:cNvPr id="2267" name="Рисунок 9" descr="001 (22)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14725" y="21050250"/>
          <a:ext cx="1828800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</xdr:colOff>
      <xdr:row>18</xdr:row>
      <xdr:rowOff>0</xdr:rowOff>
    </xdr:from>
    <xdr:to>
      <xdr:col>3</xdr:col>
      <xdr:colOff>1876425</xdr:colOff>
      <xdr:row>19</xdr:row>
      <xdr:rowOff>0</xdr:rowOff>
    </xdr:to>
    <xdr:pic>
      <xdr:nvPicPr>
        <xdr:cNvPr id="2268" name="Рисунок 10" descr="11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33775" y="23669625"/>
          <a:ext cx="1762125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85725</xdr:colOff>
      <xdr:row>19</xdr:row>
      <xdr:rowOff>0</xdr:rowOff>
    </xdr:from>
    <xdr:to>
      <xdr:col>3</xdr:col>
      <xdr:colOff>1952625</xdr:colOff>
      <xdr:row>20</xdr:row>
      <xdr:rowOff>0</xdr:rowOff>
    </xdr:to>
    <xdr:pic>
      <xdr:nvPicPr>
        <xdr:cNvPr id="2269" name="Рисунок 11" descr="001 (4)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05200" y="26289000"/>
          <a:ext cx="1866900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238125</xdr:colOff>
      <xdr:row>21</xdr:row>
      <xdr:rowOff>76200</xdr:rowOff>
    </xdr:from>
    <xdr:to>
      <xdr:col>3</xdr:col>
      <xdr:colOff>2057400</xdr:colOff>
      <xdr:row>21</xdr:row>
      <xdr:rowOff>2571750</xdr:rowOff>
    </xdr:to>
    <xdr:pic>
      <xdr:nvPicPr>
        <xdr:cNvPr id="2270" name="Рисунок 13" descr="14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57600" y="31603950"/>
          <a:ext cx="1819275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323850</xdr:colOff>
      <xdr:row>22</xdr:row>
      <xdr:rowOff>85725</xdr:rowOff>
    </xdr:from>
    <xdr:to>
      <xdr:col>3</xdr:col>
      <xdr:colOff>1990725</xdr:colOff>
      <xdr:row>22</xdr:row>
      <xdr:rowOff>2476500</xdr:rowOff>
    </xdr:to>
    <xdr:pic>
      <xdr:nvPicPr>
        <xdr:cNvPr id="2271" name="Рисунок 14" descr="15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43325" y="34232850"/>
          <a:ext cx="1666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23</xdr:row>
      <xdr:rowOff>76200</xdr:rowOff>
    </xdr:from>
    <xdr:to>
      <xdr:col>3</xdr:col>
      <xdr:colOff>1971675</xdr:colOff>
      <xdr:row>23</xdr:row>
      <xdr:rowOff>2457450</xdr:rowOff>
    </xdr:to>
    <xdr:pic>
      <xdr:nvPicPr>
        <xdr:cNvPr id="2272" name="Рисунок 15" descr="001 (23)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33800" y="36842700"/>
          <a:ext cx="1657350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219075</xdr:colOff>
      <xdr:row>24</xdr:row>
      <xdr:rowOff>123825</xdr:rowOff>
    </xdr:from>
    <xdr:to>
      <xdr:col>3</xdr:col>
      <xdr:colOff>1971675</xdr:colOff>
      <xdr:row>24</xdr:row>
      <xdr:rowOff>2457450</xdr:rowOff>
    </xdr:to>
    <xdr:pic>
      <xdr:nvPicPr>
        <xdr:cNvPr id="2273" name="Рисунок 16" descr="001 (17)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38550" y="39509700"/>
          <a:ext cx="1752600" cy="23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200025</xdr:colOff>
      <xdr:row>25</xdr:row>
      <xdr:rowOff>85725</xdr:rowOff>
    </xdr:from>
    <xdr:to>
      <xdr:col>3</xdr:col>
      <xdr:colOff>1943100</xdr:colOff>
      <xdr:row>25</xdr:row>
      <xdr:rowOff>2562225</xdr:rowOff>
    </xdr:to>
    <xdr:pic>
      <xdr:nvPicPr>
        <xdr:cNvPr id="2274" name="Рисунок 17" descr="001 (14)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0" y="42090975"/>
          <a:ext cx="1743075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26</xdr:row>
      <xdr:rowOff>133350</xdr:rowOff>
    </xdr:from>
    <xdr:to>
      <xdr:col>3</xdr:col>
      <xdr:colOff>1752600</xdr:colOff>
      <xdr:row>26</xdr:row>
      <xdr:rowOff>2333625</xdr:rowOff>
    </xdr:to>
    <xdr:pic>
      <xdr:nvPicPr>
        <xdr:cNvPr id="2275" name="Рисунок 18" descr="001 (10)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33800" y="44757975"/>
          <a:ext cx="1438275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238125</xdr:colOff>
      <xdr:row>27</xdr:row>
      <xdr:rowOff>104775</xdr:rowOff>
    </xdr:from>
    <xdr:to>
      <xdr:col>3</xdr:col>
      <xdr:colOff>1828800</xdr:colOff>
      <xdr:row>27</xdr:row>
      <xdr:rowOff>2476500</xdr:rowOff>
    </xdr:to>
    <xdr:pic>
      <xdr:nvPicPr>
        <xdr:cNvPr id="2276" name="Рисунок 19" descr="001 (11)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57600" y="47348775"/>
          <a:ext cx="159067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142875</xdr:colOff>
      <xdr:row>28</xdr:row>
      <xdr:rowOff>0</xdr:rowOff>
    </xdr:from>
    <xdr:to>
      <xdr:col>3</xdr:col>
      <xdr:colOff>2009775</xdr:colOff>
      <xdr:row>29</xdr:row>
      <xdr:rowOff>9525</xdr:rowOff>
    </xdr:to>
    <xdr:pic>
      <xdr:nvPicPr>
        <xdr:cNvPr id="2277" name="Рисунок 20" descr="9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62350" y="49863375"/>
          <a:ext cx="1866900" cy="262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29</xdr:row>
      <xdr:rowOff>0</xdr:rowOff>
    </xdr:from>
    <xdr:to>
      <xdr:col>3</xdr:col>
      <xdr:colOff>2047875</xdr:colOff>
      <xdr:row>29</xdr:row>
      <xdr:rowOff>2428875</xdr:rowOff>
    </xdr:to>
    <xdr:pic>
      <xdr:nvPicPr>
        <xdr:cNvPr id="2278" name="Рисунок 21" descr="66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33800" y="52482750"/>
          <a:ext cx="1733550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390525</xdr:colOff>
      <xdr:row>30</xdr:row>
      <xdr:rowOff>76200</xdr:rowOff>
    </xdr:from>
    <xdr:to>
      <xdr:col>3</xdr:col>
      <xdr:colOff>1924050</xdr:colOff>
      <xdr:row>30</xdr:row>
      <xdr:rowOff>2552700</xdr:rowOff>
    </xdr:to>
    <xdr:pic>
      <xdr:nvPicPr>
        <xdr:cNvPr id="2279" name="Рисунок 22" descr="7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00" y="55178325"/>
          <a:ext cx="1533525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304800</xdr:colOff>
      <xdr:row>31</xdr:row>
      <xdr:rowOff>47625</xdr:rowOff>
    </xdr:from>
    <xdr:to>
      <xdr:col>3</xdr:col>
      <xdr:colOff>1905000</xdr:colOff>
      <xdr:row>31</xdr:row>
      <xdr:rowOff>2514600</xdr:rowOff>
    </xdr:to>
    <xdr:pic>
      <xdr:nvPicPr>
        <xdr:cNvPr id="2280" name="Рисунок 23" descr="001 (34)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24275" y="57769125"/>
          <a:ext cx="1600200" cy="246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276225</xdr:colOff>
      <xdr:row>32</xdr:row>
      <xdr:rowOff>76200</xdr:rowOff>
    </xdr:from>
    <xdr:to>
      <xdr:col>3</xdr:col>
      <xdr:colOff>2009775</xdr:colOff>
      <xdr:row>32</xdr:row>
      <xdr:rowOff>2495550</xdr:rowOff>
    </xdr:to>
    <xdr:pic>
      <xdr:nvPicPr>
        <xdr:cNvPr id="2281" name="Рисунок 25" descr="54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95700" y="60417075"/>
          <a:ext cx="1733550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238125</xdr:colOff>
      <xdr:row>33</xdr:row>
      <xdr:rowOff>76200</xdr:rowOff>
    </xdr:from>
    <xdr:to>
      <xdr:col>3</xdr:col>
      <xdr:colOff>1952625</xdr:colOff>
      <xdr:row>33</xdr:row>
      <xdr:rowOff>2476500</xdr:rowOff>
    </xdr:to>
    <xdr:pic>
      <xdr:nvPicPr>
        <xdr:cNvPr id="2282" name="Рисунок 26" descr="55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57600" y="63036450"/>
          <a:ext cx="1714500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295275</xdr:colOff>
      <xdr:row>36</xdr:row>
      <xdr:rowOff>76200</xdr:rowOff>
    </xdr:from>
    <xdr:to>
      <xdr:col>3</xdr:col>
      <xdr:colOff>1885950</xdr:colOff>
      <xdr:row>36</xdr:row>
      <xdr:rowOff>2390775</xdr:rowOff>
    </xdr:to>
    <xdr:pic>
      <xdr:nvPicPr>
        <xdr:cNvPr id="2283" name="Рисунок 29" descr="001 (23)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14750" y="70894575"/>
          <a:ext cx="1590675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228600</xdr:colOff>
      <xdr:row>37</xdr:row>
      <xdr:rowOff>123825</xdr:rowOff>
    </xdr:from>
    <xdr:to>
      <xdr:col>3</xdr:col>
      <xdr:colOff>2047875</xdr:colOff>
      <xdr:row>37</xdr:row>
      <xdr:rowOff>2543175</xdr:rowOff>
    </xdr:to>
    <xdr:pic>
      <xdr:nvPicPr>
        <xdr:cNvPr id="2284" name="Рисунок 30" descr="12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48075" y="73561575"/>
          <a:ext cx="1819275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361950</xdr:colOff>
      <xdr:row>38</xdr:row>
      <xdr:rowOff>123825</xdr:rowOff>
    </xdr:from>
    <xdr:to>
      <xdr:col>3</xdr:col>
      <xdr:colOff>1866900</xdr:colOff>
      <xdr:row>38</xdr:row>
      <xdr:rowOff>2476500</xdr:rowOff>
    </xdr:to>
    <xdr:pic>
      <xdr:nvPicPr>
        <xdr:cNvPr id="2285" name="Рисунок 31" descr="45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81425" y="76180950"/>
          <a:ext cx="150495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361950</xdr:colOff>
      <xdr:row>39</xdr:row>
      <xdr:rowOff>76200</xdr:rowOff>
    </xdr:from>
    <xdr:to>
      <xdr:col>3</xdr:col>
      <xdr:colOff>1924050</xdr:colOff>
      <xdr:row>39</xdr:row>
      <xdr:rowOff>2495550</xdr:rowOff>
    </xdr:to>
    <xdr:pic>
      <xdr:nvPicPr>
        <xdr:cNvPr id="2286" name="Рисунок 32" descr="46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81425" y="78752700"/>
          <a:ext cx="1562100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371475</xdr:colOff>
      <xdr:row>40</xdr:row>
      <xdr:rowOff>104775</xdr:rowOff>
    </xdr:from>
    <xdr:to>
      <xdr:col>3</xdr:col>
      <xdr:colOff>1990725</xdr:colOff>
      <xdr:row>40</xdr:row>
      <xdr:rowOff>2524125</xdr:rowOff>
    </xdr:to>
    <xdr:pic>
      <xdr:nvPicPr>
        <xdr:cNvPr id="2287" name="Рисунок 33" descr="001 (32)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90950" y="81400650"/>
          <a:ext cx="1619250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419100</xdr:colOff>
      <xdr:row>41</xdr:row>
      <xdr:rowOff>123825</xdr:rowOff>
    </xdr:from>
    <xdr:to>
      <xdr:col>3</xdr:col>
      <xdr:colOff>2000250</xdr:colOff>
      <xdr:row>41</xdr:row>
      <xdr:rowOff>2524125</xdr:rowOff>
    </xdr:to>
    <xdr:pic>
      <xdr:nvPicPr>
        <xdr:cNvPr id="2288" name="Рисунок 34" descr="001 (20)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38575" y="84039075"/>
          <a:ext cx="1581150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485775</xdr:colOff>
      <xdr:row>42</xdr:row>
      <xdr:rowOff>76200</xdr:rowOff>
    </xdr:from>
    <xdr:to>
      <xdr:col>3</xdr:col>
      <xdr:colOff>1971675</xdr:colOff>
      <xdr:row>42</xdr:row>
      <xdr:rowOff>2324100</xdr:rowOff>
    </xdr:to>
    <xdr:pic>
      <xdr:nvPicPr>
        <xdr:cNvPr id="2289" name="Рисунок 35" descr="65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05250" y="86610825"/>
          <a:ext cx="148590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295275</xdr:colOff>
      <xdr:row>44</xdr:row>
      <xdr:rowOff>104775</xdr:rowOff>
    </xdr:from>
    <xdr:to>
      <xdr:col>3</xdr:col>
      <xdr:colOff>2143125</xdr:colOff>
      <xdr:row>44</xdr:row>
      <xdr:rowOff>2333625</xdr:rowOff>
    </xdr:to>
    <xdr:pic>
      <xdr:nvPicPr>
        <xdr:cNvPr id="2290" name="Рисунок 36" descr="001 (27)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14750" y="91878150"/>
          <a:ext cx="18478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45</xdr:row>
      <xdr:rowOff>257175</xdr:rowOff>
    </xdr:from>
    <xdr:to>
      <xdr:col>3</xdr:col>
      <xdr:colOff>1885950</xdr:colOff>
      <xdr:row>45</xdr:row>
      <xdr:rowOff>2409825</xdr:rowOff>
    </xdr:to>
    <xdr:pic>
      <xdr:nvPicPr>
        <xdr:cNvPr id="2291" name="Рисунок 37" descr="001 (12)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57625" y="94649925"/>
          <a:ext cx="1447800" cy="215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295275</xdr:colOff>
      <xdr:row>46</xdr:row>
      <xdr:rowOff>190500</xdr:rowOff>
    </xdr:from>
    <xdr:to>
      <xdr:col>3</xdr:col>
      <xdr:colOff>2076450</xdr:colOff>
      <xdr:row>46</xdr:row>
      <xdr:rowOff>2476500</xdr:rowOff>
    </xdr:to>
    <xdr:pic>
      <xdr:nvPicPr>
        <xdr:cNvPr id="2292" name="Рисунок 38" descr="67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9550"/>
        <a:stretch>
          <a:fillRect/>
        </a:stretch>
      </xdr:blipFill>
      <xdr:spPr bwMode="auto">
        <a:xfrm>
          <a:off x="3714750" y="97202625"/>
          <a:ext cx="1781175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257175</xdr:colOff>
      <xdr:row>47</xdr:row>
      <xdr:rowOff>76200</xdr:rowOff>
    </xdr:from>
    <xdr:to>
      <xdr:col>3</xdr:col>
      <xdr:colOff>2047875</xdr:colOff>
      <xdr:row>47</xdr:row>
      <xdr:rowOff>2524125</xdr:rowOff>
    </xdr:to>
    <xdr:pic>
      <xdr:nvPicPr>
        <xdr:cNvPr id="2293" name="Рисунок 39" descr="72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76650" y="99707700"/>
          <a:ext cx="17907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361950</xdr:colOff>
      <xdr:row>48</xdr:row>
      <xdr:rowOff>85725</xdr:rowOff>
    </xdr:from>
    <xdr:to>
      <xdr:col>3</xdr:col>
      <xdr:colOff>2047875</xdr:colOff>
      <xdr:row>48</xdr:row>
      <xdr:rowOff>2514600</xdr:rowOff>
    </xdr:to>
    <xdr:pic>
      <xdr:nvPicPr>
        <xdr:cNvPr id="2294" name="Рисунок 40" descr="56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81425" y="102336600"/>
          <a:ext cx="16859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381000</xdr:colOff>
      <xdr:row>49</xdr:row>
      <xdr:rowOff>142875</xdr:rowOff>
    </xdr:from>
    <xdr:to>
      <xdr:col>3</xdr:col>
      <xdr:colOff>2019300</xdr:colOff>
      <xdr:row>49</xdr:row>
      <xdr:rowOff>2428875</xdr:rowOff>
    </xdr:to>
    <xdr:pic>
      <xdr:nvPicPr>
        <xdr:cNvPr id="2295" name="Рисунок 41" descr="033 кр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00475" y="105013125"/>
          <a:ext cx="16383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285750</xdr:colOff>
      <xdr:row>50</xdr:row>
      <xdr:rowOff>142875</xdr:rowOff>
    </xdr:from>
    <xdr:to>
      <xdr:col>3</xdr:col>
      <xdr:colOff>2066925</xdr:colOff>
      <xdr:row>50</xdr:row>
      <xdr:rowOff>2495550</xdr:rowOff>
    </xdr:to>
    <xdr:pic>
      <xdr:nvPicPr>
        <xdr:cNvPr id="2296" name="Рисунок 42" descr="033 бирюз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05225" y="107632500"/>
          <a:ext cx="1781175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333375</xdr:colOff>
      <xdr:row>51</xdr:row>
      <xdr:rowOff>76200</xdr:rowOff>
    </xdr:from>
    <xdr:to>
      <xdr:col>3</xdr:col>
      <xdr:colOff>1962150</xdr:colOff>
      <xdr:row>51</xdr:row>
      <xdr:rowOff>2333625</xdr:rowOff>
    </xdr:to>
    <xdr:pic>
      <xdr:nvPicPr>
        <xdr:cNvPr id="2297" name="Рисунок 43" descr="75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52850" y="110185200"/>
          <a:ext cx="1628775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400050</xdr:colOff>
      <xdr:row>52</xdr:row>
      <xdr:rowOff>123825</xdr:rowOff>
    </xdr:from>
    <xdr:to>
      <xdr:col>3</xdr:col>
      <xdr:colOff>1905000</xdr:colOff>
      <xdr:row>52</xdr:row>
      <xdr:rowOff>2428875</xdr:rowOff>
    </xdr:to>
    <xdr:pic>
      <xdr:nvPicPr>
        <xdr:cNvPr id="2298" name="Рисунок 44" descr="73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9525" y="112852200"/>
          <a:ext cx="1504950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228600</xdr:colOff>
      <xdr:row>53</xdr:row>
      <xdr:rowOff>104775</xdr:rowOff>
    </xdr:from>
    <xdr:to>
      <xdr:col>3</xdr:col>
      <xdr:colOff>2095500</xdr:colOff>
      <xdr:row>53</xdr:row>
      <xdr:rowOff>2495550</xdr:rowOff>
    </xdr:to>
    <xdr:pic>
      <xdr:nvPicPr>
        <xdr:cNvPr id="2299" name="Рисунок 45" descr="61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48075" y="115452525"/>
          <a:ext cx="1866900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190500</xdr:colOff>
      <xdr:row>54</xdr:row>
      <xdr:rowOff>123825</xdr:rowOff>
    </xdr:from>
    <xdr:to>
      <xdr:col>3</xdr:col>
      <xdr:colOff>2095500</xdr:colOff>
      <xdr:row>54</xdr:row>
      <xdr:rowOff>2457450</xdr:rowOff>
    </xdr:to>
    <xdr:pic>
      <xdr:nvPicPr>
        <xdr:cNvPr id="2300" name="Рисунок 47" descr="16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09975" y="118090950"/>
          <a:ext cx="1905000" cy="23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342900</xdr:colOff>
      <xdr:row>55</xdr:row>
      <xdr:rowOff>76200</xdr:rowOff>
    </xdr:from>
    <xdr:to>
      <xdr:col>3</xdr:col>
      <xdr:colOff>1905000</xdr:colOff>
      <xdr:row>55</xdr:row>
      <xdr:rowOff>2524125</xdr:rowOff>
    </xdr:to>
    <xdr:pic>
      <xdr:nvPicPr>
        <xdr:cNvPr id="2301" name="Рисунок 48" descr="001 (3)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62375" y="120662700"/>
          <a:ext cx="15621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247650</xdr:colOff>
      <xdr:row>56</xdr:row>
      <xdr:rowOff>257175</xdr:rowOff>
    </xdr:from>
    <xdr:to>
      <xdr:col>3</xdr:col>
      <xdr:colOff>2095500</xdr:colOff>
      <xdr:row>56</xdr:row>
      <xdr:rowOff>2409825</xdr:rowOff>
    </xdr:to>
    <xdr:pic>
      <xdr:nvPicPr>
        <xdr:cNvPr id="2302" name="Рисунок 49" descr="001 (5)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67125" y="123463050"/>
          <a:ext cx="1847850" cy="215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285750</xdr:colOff>
      <xdr:row>57</xdr:row>
      <xdr:rowOff>85725</xdr:rowOff>
    </xdr:from>
    <xdr:to>
      <xdr:col>3</xdr:col>
      <xdr:colOff>2019300</xdr:colOff>
      <xdr:row>57</xdr:row>
      <xdr:rowOff>2543175</xdr:rowOff>
    </xdr:to>
    <xdr:pic>
      <xdr:nvPicPr>
        <xdr:cNvPr id="2303" name="Рисунок 50" descr="001 (9)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05225" y="125910975"/>
          <a:ext cx="1733550" cy="245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342900</xdr:colOff>
      <xdr:row>58</xdr:row>
      <xdr:rowOff>228600</xdr:rowOff>
    </xdr:from>
    <xdr:to>
      <xdr:col>3</xdr:col>
      <xdr:colOff>2105025</xdr:colOff>
      <xdr:row>58</xdr:row>
      <xdr:rowOff>2324100</xdr:rowOff>
    </xdr:to>
    <xdr:pic>
      <xdr:nvPicPr>
        <xdr:cNvPr id="2304" name="Рисунок 51" descr="62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913" b="11313"/>
        <a:stretch>
          <a:fillRect/>
        </a:stretch>
      </xdr:blipFill>
      <xdr:spPr bwMode="auto">
        <a:xfrm>
          <a:off x="3762375" y="128673225"/>
          <a:ext cx="1762125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238125</xdr:colOff>
      <xdr:row>60</xdr:row>
      <xdr:rowOff>57150</xdr:rowOff>
    </xdr:from>
    <xdr:to>
      <xdr:col>3</xdr:col>
      <xdr:colOff>1990725</xdr:colOff>
      <xdr:row>60</xdr:row>
      <xdr:rowOff>2619375</xdr:rowOff>
    </xdr:to>
    <xdr:pic>
      <xdr:nvPicPr>
        <xdr:cNvPr id="2305" name="Рисунок 52" descr="28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57600" y="133740525"/>
          <a:ext cx="1752600" cy="256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285750</xdr:colOff>
      <xdr:row>61</xdr:row>
      <xdr:rowOff>0</xdr:rowOff>
    </xdr:from>
    <xdr:to>
      <xdr:col>3</xdr:col>
      <xdr:colOff>1990725</xdr:colOff>
      <xdr:row>62</xdr:row>
      <xdr:rowOff>0</xdr:rowOff>
    </xdr:to>
    <xdr:pic>
      <xdr:nvPicPr>
        <xdr:cNvPr id="2306" name="Рисунок 53" descr="30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05225" y="136302750"/>
          <a:ext cx="1704975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295275</xdr:colOff>
      <xdr:row>62</xdr:row>
      <xdr:rowOff>0</xdr:rowOff>
    </xdr:from>
    <xdr:to>
      <xdr:col>3</xdr:col>
      <xdr:colOff>1990725</xdr:colOff>
      <xdr:row>63</xdr:row>
      <xdr:rowOff>0</xdr:rowOff>
    </xdr:to>
    <xdr:pic>
      <xdr:nvPicPr>
        <xdr:cNvPr id="2307" name="Рисунок 54" descr="31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14750" y="138922125"/>
          <a:ext cx="1695450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342900</xdr:colOff>
      <xdr:row>63</xdr:row>
      <xdr:rowOff>0</xdr:rowOff>
    </xdr:from>
    <xdr:to>
      <xdr:col>3</xdr:col>
      <xdr:colOff>1971675</xdr:colOff>
      <xdr:row>64</xdr:row>
      <xdr:rowOff>0</xdr:rowOff>
    </xdr:to>
    <xdr:pic>
      <xdr:nvPicPr>
        <xdr:cNvPr id="2308" name="Рисунок 55" descr="2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62375" y="141541500"/>
          <a:ext cx="1628775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323850</xdr:colOff>
      <xdr:row>64</xdr:row>
      <xdr:rowOff>0</xdr:rowOff>
    </xdr:from>
    <xdr:to>
      <xdr:col>3</xdr:col>
      <xdr:colOff>2038350</xdr:colOff>
      <xdr:row>65</xdr:row>
      <xdr:rowOff>0</xdr:rowOff>
    </xdr:to>
    <xdr:pic>
      <xdr:nvPicPr>
        <xdr:cNvPr id="2309" name="Рисунок 56" descr="2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43325" y="144160875"/>
          <a:ext cx="1714500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200025</xdr:colOff>
      <xdr:row>65</xdr:row>
      <xdr:rowOff>0</xdr:rowOff>
    </xdr:from>
    <xdr:to>
      <xdr:col>3</xdr:col>
      <xdr:colOff>2057400</xdr:colOff>
      <xdr:row>66</xdr:row>
      <xdr:rowOff>0</xdr:rowOff>
    </xdr:to>
    <xdr:pic>
      <xdr:nvPicPr>
        <xdr:cNvPr id="2310" name="Рисунок 57" descr="27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0" y="146780250"/>
          <a:ext cx="1857375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295275</xdr:colOff>
      <xdr:row>66</xdr:row>
      <xdr:rowOff>0</xdr:rowOff>
    </xdr:from>
    <xdr:to>
      <xdr:col>3</xdr:col>
      <xdr:colOff>2028825</xdr:colOff>
      <xdr:row>67</xdr:row>
      <xdr:rowOff>0</xdr:rowOff>
    </xdr:to>
    <xdr:pic>
      <xdr:nvPicPr>
        <xdr:cNvPr id="2311" name="Рисунок 58" descr="21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14750" y="149399625"/>
          <a:ext cx="1733550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276225</xdr:colOff>
      <xdr:row>67</xdr:row>
      <xdr:rowOff>0</xdr:rowOff>
    </xdr:from>
    <xdr:to>
      <xdr:col>3</xdr:col>
      <xdr:colOff>2038350</xdr:colOff>
      <xdr:row>68</xdr:row>
      <xdr:rowOff>0</xdr:rowOff>
    </xdr:to>
    <xdr:pic>
      <xdr:nvPicPr>
        <xdr:cNvPr id="2312" name="Рисунок 59" descr="22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95700" y="152019000"/>
          <a:ext cx="1762125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190500</xdr:colOff>
      <xdr:row>69</xdr:row>
      <xdr:rowOff>0</xdr:rowOff>
    </xdr:from>
    <xdr:to>
      <xdr:col>3</xdr:col>
      <xdr:colOff>2000250</xdr:colOff>
      <xdr:row>69</xdr:row>
      <xdr:rowOff>2619375</xdr:rowOff>
    </xdr:to>
    <xdr:pic>
      <xdr:nvPicPr>
        <xdr:cNvPr id="2313" name="Рисунок 61" descr="23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09975" y="157257750"/>
          <a:ext cx="1809750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209550</xdr:colOff>
      <xdr:row>70</xdr:row>
      <xdr:rowOff>0</xdr:rowOff>
    </xdr:from>
    <xdr:to>
      <xdr:col>3</xdr:col>
      <xdr:colOff>1943100</xdr:colOff>
      <xdr:row>70</xdr:row>
      <xdr:rowOff>2590800</xdr:rowOff>
    </xdr:to>
    <xdr:pic>
      <xdr:nvPicPr>
        <xdr:cNvPr id="2314" name="Рисунок 62" descr="21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9877125"/>
          <a:ext cx="1733550" cy="259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200025</xdr:colOff>
      <xdr:row>71</xdr:row>
      <xdr:rowOff>0</xdr:rowOff>
    </xdr:from>
    <xdr:to>
      <xdr:col>3</xdr:col>
      <xdr:colOff>2038350</xdr:colOff>
      <xdr:row>71</xdr:row>
      <xdr:rowOff>2619375</xdr:rowOff>
    </xdr:to>
    <xdr:pic>
      <xdr:nvPicPr>
        <xdr:cNvPr id="2315" name="Рисунок 63" descr="22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0" y="162496500"/>
          <a:ext cx="1838325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361950</xdr:colOff>
      <xdr:row>68</xdr:row>
      <xdr:rowOff>28575</xdr:rowOff>
    </xdr:from>
    <xdr:to>
      <xdr:col>3</xdr:col>
      <xdr:colOff>2076450</xdr:colOff>
      <xdr:row>69</xdr:row>
      <xdr:rowOff>0</xdr:rowOff>
    </xdr:to>
    <xdr:pic>
      <xdr:nvPicPr>
        <xdr:cNvPr id="2316" name="Рисунок 64" descr="24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81425" y="154666950"/>
          <a:ext cx="1714500" cy="259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72</xdr:row>
      <xdr:rowOff>0</xdr:rowOff>
    </xdr:from>
    <xdr:to>
      <xdr:col>3</xdr:col>
      <xdr:colOff>1895475</xdr:colOff>
      <xdr:row>72</xdr:row>
      <xdr:rowOff>2590800</xdr:rowOff>
    </xdr:to>
    <xdr:pic>
      <xdr:nvPicPr>
        <xdr:cNvPr id="2317" name="Рисунок 68" descr="24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00450" y="165115875"/>
          <a:ext cx="1714500" cy="259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73</xdr:row>
      <xdr:rowOff>0</xdr:rowOff>
    </xdr:from>
    <xdr:to>
      <xdr:col>3</xdr:col>
      <xdr:colOff>2000250</xdr:colOff>
      <xdr:row>74</xdr:row>
      <xdr:rowOff>0</xdr:rowOff>
    </xdr:to>
    <xdr:pic>
      <xdr:nvPicPr>
        <xdr:cNvPr id="2318" name="Рисунок 69" descr="23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00450" y="167735250"/>
          <a:ext cx="1819275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142875</xdr:colOff>
      <xdr:row>74</xdr:row>
      <xdr:rowOff>0</xdr:rowOff>
    </xdr:from>
    <xdr:to>
      <xdr:col>3</xdr:col>
      <xdr:colOff>1733550</xdr:colOff>
      <xdr:row>74</xdr:row>
      <xdr:rowOff>2590800</xdr:rowOff>
    </xdr:to>
    <xdr:pic>
      <xdr:nvPicPr>
        <xdr:cNvPr id="2319" name="Рисунок 70" descr="21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62350" y="170354625"/>
          <a:ext cx="1590675" cy="259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75</xdr:row>
      <xdr:rowOff>0</xdr:rowOff>
    </xdr:from>
    <xdr:to>
      <xdr:col>3</xdr:col>
      <xdr:colOff>2038350</xdr:colOff>
      <xdr:row>76</xdr:row>
      <xdr:rowOff>0</xdr:rowOff>
    </xdr:to>
    <xdr:pic>
      <xdr:nvPicPr>
        <xdr:cNvPr id="2320" name="Рисунок 71" descr="22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86175" y="172974000"/>
          <a:ext cx="1771650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228600</xdr:colOff>
      <xdr:row>76</xdr:row>
      <xdr:rowOff>0</xdr:rowOff>
    </xdr:from>
    <xdr:to>
      <xdr:col>3</xdr:col>
      <xdr:colOff>2019300</xdr:colOff>
      <xdr:row>76</xdr:row>
      <xdr:rowOff>2619375</xdr:rowOff>
    </xdr:to>
    <xdr:pic>
      <xdr:nvPicPr>
        <xdr:cNvPr id="2321" name="Рисунок 72" descr="34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48075" y="175593375"/>
          <a:ext cx="1790700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238125</xdr:colOff>
      <xdr:row>80</xdr:row>
      <xdr:rowOff>0</xdr:rowOff>
    </xdr:from>
    <xdr:to>
      <xdr:col>3</xdr:col>
      <xdr:colOff>2019300</xdr:colOff>
      <xdr:row>81</xdr:row>
      <xdr:rowOff>0</xdr:rowOff>
    </xdr:to>
    <xdr:pic>
      <xdr:nvPicPr>
        <xdr:cNvPr id="2322" name="Рисунок 73" descr="34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57600" y="186070875"/>
          <a:ext cx="1781175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219075</xdr:colOff>
      <xdr:row>77</xdr:row>
      <xdr:rowOff>0</xdr:rowOff>
    </xdr:from>
    <xdr:to>
      <xdr:col>3</xdr:col>
      <xdr:colOff>1971675</xdr:colOff>
      <xdr:row>78</xdr:row>
      <xdr:rowOff>0</xdr:rowOff>
    </xdr:to>
    <xdr:pic>
      <xdr:nvPicPr>
        <xdr:cNvPr id="2323" name="Рисунок 74" descr="35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38550" y="178212750"/>
          <a:ext cx="1752600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171450</xdr:colOff>
      <xdr:row>81</xdr:row>
      <xdr:rowOff>0</xdr:rowOff>
    </xdr:from>
    <xdr:to>
      <xdr:col>3</xdr:col>
      <xdr:colOff>1971675</xdr:colOff>
      <xdr:row>82</xdr:row>
      <xdr:rowOff>0</xdr:rowOff>
    </xdr:to>
    <xdr:pic>
      <xdr:nvPicPr>
        <xdr:cNvPr id="2324" name="Рисунок 75" descr="35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90925" y="188690250"/>
          <a:ext cx="1800225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247650</xdr:colOff>
      <xdr:row>78</xdr:row>
      <xdr:rowOff>0</xdr:rowOff>
    </xdr:from>
    <xdr:to>
      <xdr:col>3</xdr:col>
      <xdr:colOff>2000250</xdr:colOff>
      <xdr:row>78</xdr:row>
      <xdr:rowOff>2600325</xdr:rowOff>
    </xdr:to>
    <xdr:pic>
      <xdr:nvPicPr>
        <xdr:cNvPr id="2325" name="Рисунок 76" descr="36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67125" y="180832125"/>
          <a:ext cx="1752600" cy="26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285750</xdr:colOff>
      <xdr:row>82</xdr:row>
      <xdr:rowOff>152400</xdr:rowOff>
    </xdr:from>
    <xdr:to>
      <xdr:col>3</xdr:col>
      <xdr:colOff>1857375</xdr:colOff>
      <xdr:row>82</xdr:row>
      <xdr:rowOff>2495550</xdr:rowOff>
    </xdr:to>
    <xdr:pic>
      <xdr:nvPicPr>
        <xdr:cNvPr id="2326" name="Рисунок 77" descr="36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05225" y="191462025"/>
          <a:ext cx="1571625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342900</xdr:colOff>
      <xdr:row>83</xdr:row>
      <xdr:rowOff>104775</xdr:rowOff>
    </xdr:from>
    <xdr:to>
      <xdr:col>3</xdr:col>
      <xdr:colOff>1952625</xdr:colOff>
      <xdr:row>83</xdr:row>
      <xdr:rowOff>2438400</xdr:rowOff>
    </xdr:to>
    <xdr:pic>
      <xdr:nvPicPr>
        <xdr:cNvPr id="2327" name="Рисунок 80" descr="37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62375" y="194033775"/>
          <a:ext cx="1609725" cy="23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333375</xdr:colOff>
      <xdr:row>79</xdr:row>
      <xdr:rowOff>142875</xdr:rowOff>
    </xdr:from>
    <xdr:to>
      <xdr:col>3</xdr:col>
      <xdr:colOff>1962150</xdr:colOff>
      <xdr:row>79</xdr:row>
      <xdr:rowOff>2495550</xdr:rowOff>
    </xdr:to>
    <xdr:pic>
      <xdr:nvPicPr>
        <xdr:cNvPr id="2328" name="Рисунок 81" descr="37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52850" y="183594375"/>
          <a:ext cx="1628775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400050</xdr:colOff>
      <xdr:row>43</xdr:row>
      <xdr:rowOff>476250</xdr:rowOff>
    </xdr:from>
    <xdr:to>
      <xdr:col>3</xdr:col>
      <xdr:colOff>1876425</xdr:colOff>
      <xdr:row>43</xdr:row>
      <xdr:rowOff>2295525</xdr:rowOff>
    </xdr:to>
    <xdr:pic>
      <xdr:nvPicPr>
        <xdr:cNvPr id="2329" name="Рисунок 81" descr="001 (16)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9525" y="89630250"/>
          <a:ext cx="147637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74840</xdr:colOff>
      <xdr:row>0</xdr:row>
      <xdr:rowOff>0</xdr:rowOff>
    </xdr:from>
    <xdr:to>
      <xdr:col>15</xdr:col>
      <xdr:colOff>68037</xdr:colOff>
      <xdr:row>5</xdr:row>
      <xdr:rowOff>163286</xdr:rowOff>
    </xdr:to>
    <xdr:pic>
      <xdr:nvPicPr>
        <xdr:cNvPr id="81" name="Рисунок 80" descr="C:\Users\Захар\Documents\РАБОТА\Rexberri\битмап теплая зима.png"/>
        <xdr:cNvPicPr/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9831161" y="0"/>
          <a:ext cx="4102554" cy="1524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1</xdr:col>
      <xdr:colOff>1428750</xdr:colOff>
      <xdr:row>5</xdr:row>
      <xdr:rowOff>85725</xdr:rowOff>
    </xdr:to>
    <xdr:pic>
      <xdr:nvPicPr>
        <xdr:cNvPr id="2331" name="Рисунок 81" descr="C:\Users\Захар\Documents\РАБОТА\Rexberri\gdLsgke--8E.jpg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9716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59</xdr:row>
      <xdr:rowOff>152400</xdr:rowOff>
    </xdr:from>
    <xdr:to>
      <xdr:col>3</xdr:col>
      <xdr:colOff>2114550</xdr:colOff>
      <xdr:row>59</xdr:row>
      <xdr:rowOff>2371725</xdr:rowOff>
    </xdr:to>
    <xdr:pic>
      <xdr:nvPicPr>
        <xdr:cNvPr id="2332" name="Рисунок 82" descr="74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9933" b="5298"/>
        <a:stretch>
          <a:fillRect/>
        </a:stretch>
      </xdr:blipFill>
      <xdr:spPr bwMode="auto">
        <a:xfrm>
          <a:off x="3733800" y="131216400"/>
          <a:ext cx="180022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</xdr:colOff>
      <xdr:row>20</xdr:row>
      <xdr:rowOff>266700</xdr:rowOff>
    </xdr:from>
    <xdr:to>
      <xdr:col>3</xdr:col>
      <xdr:colOff>1914525</xdr:colOff>
      <xdr:row>20</xdr:row>
      <xdr:rowOff>2381250</xdr:rowOff>
    </xdr:to>
    <xdr:pic>
      <xdr:nvPicPr>
        <xdr:cNvPr id="2333" name="Рисунок 12" descr="6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81400" y="29175075"/>
          <a:ext cx="1752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34</xdr:row>
      <xdr:rowOff>161925</xdr:rowOff>
    </xdr:from>
    <xdr:to>
      <xdr:col>3</xdr:col>
      <xdr:colOff>1990725</xdr:colOff>
      <xdr:row>34</xdr:row>
      <xdr:rowOff>2495550</xdr:rowOff>
    </xdr:to>
    <xdr:pic>
      <xdr:nvPicPr>
        <xdr:cNvPr id="2334" name="Рисунок 79" descr="KS021 розовый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67125" y="65741550"/>
          <a:ext cx="1743075" cy="23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295275</xdr:colOff>
      <xdr:row>35</xdr:row>
      <xdr:rowOff>152400</xdr:rowOff>
    </xdr:from>
    <xdr:to>
      <xdr:col>3</xdr:col>
      <xdr:colOff>2028825</xdr:colOff>
      <xdr:row>35</xdr:row>
      <xdr:rowOff>2447925</xdr:rowOff>
    </xdr:to>
    <xdr:pic>
      <xdr:nvPicPr>
        <xdr:cNvPr id="2335" name="Рисунок 28" descr="59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14750" y="68351400"/>
          <a:ext cx="1733550" cy="229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21"/>
  <sheetViews>
    <sheetView tabSelected="1" zoomScale="80" zoomScaleNormal="80" workbookViewId="0">
      <pane xSplit="1" ySplit="10" topLeftCell="B83" activePane="bottomRight" state="frozen"/>
      <selection pane="topRight" activeCell="B1" sqref="B1"/>
      <selection pane="bottomLeft" activeCell="A12" sqref="A12"/>
      <selection pane="bottomRight" activeCell="C5" sqref="C5:G6"/>
    </sheetView>
  </sheetViews>
  <sheetFormatPr defaultRowHeight="21"/>
  <cols>
    <col min="1" max="1" width="9.28515625" style="4" customWidth="1"/>
    <col min="2" max="2" width="23.140625" customWidth="1"/>
    <col min="3" max="3" width="18.85546875" style="1" customWidth="1"/>
    <col min="4" max="4" width="34" style="1" customWidth="1"/>
    <col min="5" max="5" width="28.28515625" style="1" customWidth="1"/>
    <col min="6" max="6" width="8.42578125" style="2" customWidth="1"/>
    <col min="7" max="7" width="8.28515625" style="2" bestFit="1" customWidth="1"/>
    <col min="8" max="8" width="7.7109375" style="2" bestFit="1" customWidth="1"/>
    <col min="9" max="9" width="11.140625" style="2" customWidth="1"/>
    <col min="10" max="10" width="7.7109375" style="2" bestFit="1" customWidth="1"/>
    <col min="11" max="11" width="6" style="2" customWidth="1"/>
    <col min="12" max="12" width="15.42578125" customWidth="1"/>
    <col min="13" max="13" width="13.85546875" style="7" customWidth="1"/>
    <col min="14" max="14" width="14.42578125" style="7" customWidth="1"/>
    <col min="15" max="15" width="17.7109375" style="7" customWidth="1"/>
    <col min="16" max="16" width="12.140625" style="1" customWidth="1"/>
    <col min="17" max="17" width="16.5703125" style="6" customWidth="1"/>
    <col min="18" max="18" width="9.28515625" style="24" hidden="1" customWidth="1"/>
    <col min="19" max="19" width="17.7109375" customWidth="1"/>
  </cols>
  <sheetData>
    <row r="1" spans="1:19" s="1" customFormat="1">
      <c r="A1" s="4"/>
      <c r="F1" s="2"/>
      <c r="G1" s="2"/>
      <c r="H1" s="2"/>
      <c r="I1" s="2"/>
      <c r="J1" s="2"/>
      <c r="K1" s="2"/>
      <c r="M1" s="7"/>
      <c r="N1" s="7"/>
      <c r="O1" s="7"/>
      <c r="Q1" s="8"/>
      <c r="R1" s="24"/>
    </row>
    <row r="2" spans="1:19" s="1" customFormat="1">
      <c r="A2" s="4"/>
      <c r="C2" s="44" t="s">
        <v>105</v>
      </c>
      <c r="D2" s="45"/>
      <c r="E2" s="45"/>
      <c r="F2" s="45"/>
      <c r="G2" s="45"/>
      <c r="H2" s="2"/>
      <c r="I2" s="2"/>
      <c r="J2" s="2"/>
      <c r="K2" s="2"/>
      <c r="M2" s="7"/>
      <c r="N2" s="7"/>
      <c r="O2" s="7"/>
      <c r="Q2" s="8"/>
      <c r="R2" s="24"/>
    </row>
    <row r="3" spans="1:19" s="1" customFormat="1">
      <c r="A3" s="4"/>
      <c r="C3" s="45"/>
      <c r="D3" s="45"/>
      <c r="E3" s="45"/>
      <c r="F3" s="45"/>
      <c r="G3" s="45"/>
      <c r="H3" s="2"/>
      <c r="I3" s="2"/>
      <c r="J3" s="2"/>
      <c r="K3" s="2"/>
      <c r="M3" s="7"/>
      <c r="N3" s="7"/>
      <c r="O3" s="7"/>
      <c r="Q3" s="8"/>
      <c r="R3" s="24"/>
    </row>
    <row r="4" spans="1:19" s="1" customFormat="1">
      <c r="A4" s="4"/>
      <c r="C4" s="45"/>
      <c r="D4" s="45"/>
      <c r="E4" s="45"/>
      <c r="F4" s="45"/>
      <c r="G4" s="45"/>
      <c r="H4" s="2"/>
      <c r="I4" s="2"/>
      <c r="J4" s="2"/>
      <c r="K4" s="2"/>
      <c r="M4" s="7"/>
      <c r="N4" s="7"/>
      <c r="O4" s="7"/>
      <c r="Q4" s="8"/>
      <c r="R4" s="24"/>
    </row>
    <row r="5" spans="1:19" s="1" customFormat="1">
      <c r="A5" s="4"/>
      <c r="C5" s="38" t="s">
        <v>107</v>
      </c>
      <c r="D5" s="39"/>
      <c r="E5" s="39"/>
      <c r="F5" s="39"/>
      <c r="G5" s="39"/>
      <c r="H5" s="31"/>
      <c r="I5" s="2"/>
      <c r="J5" s="2"/>
      <c r="K5" s="2"/>
      <c r="M5" s="7"/>
      <c r="N5" s="7"/>
      <c r="O5" s="7"/>
      <c r="Q5" s="8"/>
      <c r="R5" s="24"/>
    </row>
    <row r="6" spans="1:19" s="1" customFormat="1">
      <c r="A6" s="4"/>
      <c r="C6" s="39"/>
      <c r="D6" s="39"/>
      <c r="E6" s="39"/>
      <c r="F6" s="39"/>
      <c r="G6" s="39"/>
      <c r="H6" s="32"/>
      <c r="I6" s="2"/>
      <c r="J6" s="2"/>
      <c r="K6" s="2"/>
      <c r="M6" s="7"/>
      <c r="N6" s="7"/>
      <c r="O6" s="7"/>
      <c r="Q6" s="8"/>
      <c r="R6" s="24"/>
    </row>
    <row r="7" spans="1:19" s="3" customFormat="1" ht="23.25" customHeight="1">
      <c r="A7" s="47" t="s">
        <v>34</v>
      </c>
      <c r="B7" s="47" t="s">
        <v>0</v>
      </c>
      <c r="C7" s="47" t="s">
        <v>35</v>
      </c>
      <c r="D7" s="52" t="s">
        <v>98</v>
      </c>
      <c r="E7" s="47" t="s">
        <v>1</v>
      </c>
      <c r="F7" s="47" t="s">
        <v>41</v>
      </c>
      <c r="G7" s="49" t="s">
        <v>102</v>
      </c>
      <c r="H7" s="49"/>
      <c r="I7" s="49"/>
      <c r="J7" s="49"/>
      <c r="K7" s="49"/>
      <c r="L7" s="50" t="s">
        <v>97</v>
      </c>
      <c r="M7" s="48" t="s">
        <v>110</v>
      </c>
      <c r="N7" s="48" t="s">
        <v>111</v>
      </c>
      <c r="O7" s="46" t="s">
        <v>112</v>
      </c>
      <c r="P7" s="51" t="s">
        <v>101</v>
      </c>
      <c r="Q7" s="46" t="s">
        <v>99</v>
      </c>
      <c r="R7" s="40" t="s">
        <v>52</v>
      </c>
    </row>
    <row r="8" spans="1:19" s="3" customFormat="1" ht="23.25" customHeight="1">
      <c r="A8" s="47"/>
      <c r="B8" s="47"/>
      <c r="C8" s="47"/>
      <c r="D8" s="52"/>
      <c r="E8" s="47"/>
      <c r="F8" s="47"/>
      <c r="G8" s="12" t="s">
        <v>42</v>
      </c>
      <c r="H8" s="12" t="s">
        <v>43</v>
      </c>
      <c r="I8" s="12" t="s">
        <v>44</v>
      </c>
      <c r="J8" s="12" t="s">
        <v>45</v>
      </c>
      <c r="K8" s="9"/>
      <c r="L8" s="50"/>
      <c r="M8" s="48"/>
      <c r="N8" s="48"/>
      <c r="O8" s="46"/>
      <c r="P8" s="51"/>
      <c r="Q8" s="46"/>
      <c r="R8" s="40"/>
    </row>
    <row r="9" spans="1:19" s="3" customFormat="1" ht="23.25" customHeight="1">
      <c r="A9" s="47"/>
      <c r="B9" s="47"/>
      <c r="C9" s="47"/>
      <c r="D9" s="52"/>
      <c r="E9" s="47"/>
      <c r="F9" s="47"/>
      <c r="G9" s="13">
        <v>3</v>
      </c>
      <c r="H9" s="13">
        <v>4</v>
      </c>
      <c r="I9" s="13">
        <v>5</v>
      </c>
      <c r="J9" s="13">
        <v>6</v>
      </c>
      <c r="K9" s="13">
        <v>7</v>
      </c>
      <c r="L9" s="50"/>
      <c r="M9" s="48"/>
      <c r="N9" s="48"/>
      <c r="O9" s="46"/>
      <c r="P9" s="51"/>
      <c r="Q9" s="46"/>
      <c r="R9" s="40"/>
    </row>
    <row r="10" spans="1:19" s="3" customFormat="1" ht="23.25" customHeight="1">
      <c r="A10" s="47"/>
      <c r="B10" s="47"/>
      <c r="C10" s="47"/>
      <c r="D10" s="52"/>
      <c r="E10" s="47"/>
      <c r="F10" s="47"/>
      <c r="G10" s="14">
        <v>8</v>
      </c>
      <c r="H10" s="14">
        <v>10</v>
      </c>
      <c r="I10" s="14">
        <v>12</v>
      </c>
      <c r="J10" s="14">
        <v>14</v>
      </c>
      <c r="K10" s="9"/>
      <c r="L10" s="50"/>
      <c r="M10" s="48"/>
      <c r="N10" s="48"/>
      <c r="O10" s="46"/>
      <c r="P10" s="51"/>
      <c r="Q10" s="46"/>
      <c r="R10" s="40"/>
    </row>
    <row r="11" spans="1:19" s="5" customFormat="1" ht="201" customHeight="1">
      <c r="A11" s="15" t="s">
        <v>2</v>
      </c>
      <c r="B11" s="15" t="s">
        <v>3</v>
      </c>
      <c r="C11" s="15" t="s">
        <v>54</v>
      </c>
      <c r="D11" s="16"/>
      <c r="E11" s="15" t="s">
        <v>103</v>
      </c>
      <c r="F11" s="15" t="s">
        <v>47</v>
      </c>
      <c r="G11" s="35"/>
      <c r="H11" s="35"/>
      <c r="I11" s="35"/>
      <c r="J11" s="17"/>
      <c r="K11" s="15"/>
      <c r="L11" s="18" t="s">
        <v>100</v>
      </c>
      <c r="M11" s="23">
        <v>1550</v>
      </c>
      <c r="N11" s="33">
        <v>1700</v>
      </c>
      <c r="O11" s="34">
        <v>1045</v>
      </c>
      <c r="P11" s="15">
        <f>G11+H11+J11</f>
        <v>0</v>
      </c>
      <c r="Q11" s="15">
        <f>P11*N11</f>
        <v>0</v>
      </c>
      <c r="R11" s="15"/>
      <c r="S11" s="26" t="s">
        <v>113</v>
      </c>
    </row>
    <row r="12" spans="1:19" s="5" customFormat="1" ht="206.25" customHeight="1">
      <c r="A12" s="15" t="s">
        <v>4</v>
      </c>
      <c r="B12" s="15" t="s">
        <v>5</v>
      </c>
      <c r="C12" s="15" t="s">
        <v>55</v>
      </c>
      <c r="D12" s="16"/>
      <c r="E12" s="15" t="s">
        <v>103</v>
      </c>
      <c r="F12" s="15" t="s">
        <v>46</v>
      </c>
      <c r="G12" s="35"/>
      <c r="H12" s="17"/>
      <c r="I12" s="35"/>
      <c r="J12" s="35"/>
      <c r="K12" s="15"/>
      <c r="L12" s="15" t="s">
        <v>77</v>
      </c>
      <c r="M12" s="23">
        <v>2350</v>
      </c>
      <c r="N12" s="33">
        <v>2700</v>
      </c>
      <c r="O12" s="34">
        <v>1122</v>
      </c>
      <c r="P12" s="15">
        <f t="shared" ref="P12:P25" si="0">H12+I12+J12</f>
        <v>0</v>
      </c>
      <c r="Q12" s="15">
        <f t="shared" ref="Q12:Q76" si="1">P12*N12</f>
        <v>0</v>
      </c>
      <c r="R12" s="15">
        <v>2040</v>
      </c>
    </row>
    <row r="13" spans="1:19" s="5" customFormat="1" ht="206.25" customHeight="1">
      <c r="A13" s="15" t="s">
        <v>4</v>
      </c>
      <c r="B13" s="15" t="s">
        <v>5</v>
      </c>
      <c r="C13" s="15" t="s">
        <v>50</v>
      </c>
      <c r="D13" s="16"/>
      <c r="E13" s="15" t="s">
        <v>103</v>
      </c>
      <c r="F13" s="15" t="s">
        <v>47</v>
      </c>
      <c r="G13" s="26"/>
      <c r="H13" s="17"/>
      <c r="I13" s="26"/>
      <c r="J13" s="26"/>
      <c r="K13" s="15"/>
      <c r="L13" s="15" t="s">
        <v>77</v>
      </c>
      <c r="M13" s="23">
        <v>2350</v>
      </c>
      <c r="N13" s="33">
        <v>2700</v>
      </c>
      <c r="O13" s="34">
        <v>1122</v>
      </c>
      <c r="P13" s="15">
        <f>H13+I13</f>
        <v>0</v>
      </c>
      <c r="Q13" s="15">
        <f t="shared" si="1"/>
        <v>0</v>
      </c>
      <c r="R13" s="15">
        <v>2040</v>
      </c>
    </row>
    <row r="14" spans="1:19" s="5" customFormat="1" ht="206.25" customHeight="1">
      <c r="A14" s="15" t="s">
        <v>6</v>
      </c>
      <c r="B14" s="15" t="s">
        <v>3</v>
      </c>
      <c r="C14" s="15" t="s">
        <v>53</v>
      </c>
      <c r="D14" s="16"/>
      <c r="E14" s="15" t="s">
        <v>103</v>
      </c>
      <c r="F14" s="15" t="s">
        <v>46</v>
      </c>
      <c r="G14" s="15"/>
      <c r="H14" s="17"/>
      <c r="I14" s="17"/>
      <c r="J14" s="17"/>
      <c r="K14" s="15"/>
      <c r="L14" s="15" t="s">
        <v>77</v>
      </c>
      <c r="M14" s="23">
        <v>1650</v>
      </c>
      <c r="N14" s="33">
        <v>1800</v>
      </c>
      <c r="O14" s="34">
        <v>935.00000000000011</v>
      </c>
      <c r="P14" s="15">
        <f t="shared" si="0"/>
        <v>0</v>
      </c>
      <c r="Q14" s="15">
        <f t="shared" si="1"/>
        <v>0</v>
      </c>
      <c r="R14" s="15">
        <v>1700</v>
      </c>
    </row>
    <row r="15" spans="1:19" s="5" customFormat="1" ht="206.25" customHeight="1">
      <c r="A15" s="15" t="s">
        <v>6</v>
      </c>
      <c r="B15" s="15" t="s">
        <v>3</v>
      </c>
      <c r="C15" s="15" t="s">
        <v>54</v>
      </c>
      <c r="D15" s="16"/>
      <c r="E15" s="15" t="s">
        <v>103</v>
      </c>
      <c r="F15" s="15" t="s">
        <v>47</v>
      </c>
      <c r="G15" s="15"/>
      <c r="H15" s="17"/>
      <c r="I15" s="35"/>
      <c r="J15" s="35"/>
      <c r="K15" s="15"/>
      <c r="L15" s="15" t="s">
        <v>77</v>
      </c>
      <c r="M15" s="23">
        <v>1650</v>
      </c>
      <c r="N15" s="33">
        <v>1800</v>
      </c>
      <c r="O15" s="34">
        <v>935.00000000000011</v>
      </c>
      <c r="P15" s="15">
        <f>H15+I15</f>
        <v>0</v>
      </c>
      <c r="Q15" s="15">
        <f t="shared" si="1"/>
        <v>0</v>
      </c>
      <c r="R15" s="15">
        <v>1700</v>
      </c>
    </row>
    <row r="16" spans="1:19" s="5" customFormat="1" ht="206.25" customHeight="1">
      <c r="A16" s="15" t="s">
        <v>7</v>
      </c>
      <c r="B16" s="15" t="s">
        <v>79</v>
      </c>
      <c r="C16" s="15" t="s">
        <v>56</v>
      </c>
      <c r="D16" s="16"/>
      <c r="E16" s="15" t="s">
        <v>8</v>
      </c>
      <c r="F16" s="15" t="s">
        <v>46</v>
      </c>
      <c r="G16" s="15"/>
      <c r="H16" s="17"/>
      <c r="I16" s="26"/>
      <c r="J16" s="17"/>
      <c r="K16" s="15"/>
      <c r="L16" s="15" t="s">
        <v>77</v>
      </c>
      <c r="M16" s="23">
        <v>3500</v>
      </c>
      <c r="N16" s="33">
        <v>3900</v>
      </c>
      <c r="O16" s="34">
        <v>2805</v>
      </c>
      <c r="P16" s="15">
        <f t="shared" si="0"/>
        <v>0</v>
      </c>
      <c r="Q16" s="15">
        <f t="shared" si="1"/>
        <v>0</v>
      </c>
      <c r="R16" s="15">
        <v>5100</v>
      </c>
    </row>
    <row r="17" spans="1:19" s="5" customFormat="1" ht="206.25" customHeight="1">
      <c r="A17" s="15" t="s">
        <v>7</v>
      </c>
      <c r="B17" s="15" t="s">
        <v>79</v>
      </c>
      <c r="C17" s="15" t="s">
        <v>57</v>
      </c>
      <c r="D17" s="16"/>
      <c r="E17" s="15" t="s">
        <v>8</v>
      </c>
      <c r="F17" s="15" t="s">
        <v>46</v>
      </c>
      <c r="G17" s="15"/>
      <c r="H17" s="17"/>
      <c r="I17" s="35"/>
      <c r="J17" s="17"/>
      <c r="K17" s="15"/>
      <c r="L17" s="15" t="s">
        <v>77</v>
      </c>
      <c r="M17" s="23">
        <v>3500</v>
      </c>
      <c r="N17" s="33">
        <v>3900</v>
      </c>
      <c r="O17" s="34">
        <v>2805</v>
      </c>
      <c r="P17" s="15">
        <f t="shared" si="0"/>
        <v>0</v>
      </c>
      <c r="Q17" s="15">
        <f t="shared" si="1"/>
        <v>0</v>
      </c>
      <c r="R17" s="15">
        <v>5100</v>
      </c>
    </row>
    <row r="18" spans="1:19" s="5" customFormat="1" ht="206.25" customHeight="1">
      <c r="A18" s="15" t="s">
        <v>9</v>
      </c>
      <c r="B18" s="15" t="s">
        <v>5</v>
      </c>
      <c r="C18" s="15" t="s">
        <v>56</v>
      </c>
      <c r="D18" s="16"/>
      <c r="E18" s="15" t="s">
        <v>8</v>
      </c>
      <c r="F18" s="15" t="s">
        <v>46</v>
      </c>
      <c r="G18" s="35" t="s">
        <v>109</v>
      </c>
      <c r="H18" s="17"/>
      <c r="I18" s="17"/>
      <c r="J18" s="35" t="s">
        <v>108</v>
      </c>
      <c r="K18" s="15"/>
      <c r="L18" s="15" t="s">
        <v>77</v>
      </c>
      <c r="M18" s="23">
        <v>3700</v>
      </c>
      <c r="N18" s="33">
        <v>4150</v>
      </c>
      <c r="O18" s="34">
        <v>2805</v>
      </c>
      <c r="P18" s="15">
        <f>H18+I18</f>
        <v>0</v>
      </c>
      <c r="Q18" s="15">
        <f t="shared" si="1"/>
        <v>0</v>
      </c>
      <c r="R18" s="15">
        <v>5100</v>
      </c>
    </row>
    <row r="19" spans="1:19" s="5" customFormat="1" ht="206.25" customHeight="1">
      <c r="A19" s="15" t="s">
        <v>9</v>
      </c>
      <c r="B19" s="15" t="s">
        <v>5</v>
      </c>
      <c r="C19" s="15" t="s">
        <v>58</v>
      </c>
      <c r="D19" s="16"/>
      <c r="E19" s="15" t="s">
        <v>8</v>
      </c>
      <c r="F19" s="15" t="s">
        <v>46</v>
      </c>
      <c r="G19" s="26"/>
      <c r="H19" s="17"/>
      <c r="I19" s="17"/>
      <c r="J19" s="17"/>
      <c r="K19" s="15"/>
      <c r="L19" s="15" t="s">
        <v>77</v>
      </c>
      <c r="M19" s="23">
        <v>3700</v>
      </c>
      <c r="N19" s="33">
        <v>4150</v>
      </c>
      <c r="O19" s="34">
        <v>2805</v>
      </c>
      <c r="P19" s="15">
        <f t="shared" si="0"/>
        <v>0</v>
      </c>
      <c r="Q19" s="15">
        <f t="shared" si="1"/>
        <v>0</v>
      </c>
      <c r="R19" s="15">
        <v>5100</v>
      </c>
    </row>
    <row r="20" spans="1:19" s="5" customFormat="1" ht="206.25" customHeight="1">
      <c r="A20" s="15" t="s">
        <v>9</v>
      </c>
      <c r="B20" s="15" t="s">
        <v>5</v>
      </c>
      <c r="C20" s="15" t="s">
        <v>59</v>
      </c>
      <c r="D20" s="16"/>
      <c r="E20" s="15" t="s">
        <v>8</v>
      </c>
      <c r="F20" s="15" t="s">
        <v>46</v>
      </c>
      <c r="G20" s="15"/>
      <c r="H20" s="17"/>
      <c r="I20" s="17"/>
      <c r="J20" s="17"/>
      <c r="K20" s="15"/>
      <c r="L20" s="15" t="s">
        <v>77</v>
      </c>
      <c r="M20" s="23">
        <v>3700</v>
      </c>
      <c r="N20" s="33">
        <v>4150</v>
      </c>
      <c r="O20" s="34">
        <v>2805</v>
      </c>
      <c r="P20" s="15">
        <f t="shared" si="0"/>
        <v>0</v>
      </c>
      <c r="Q20" s="15">
        <f t="shared" si="1"/>
        <v>0</v>
      </c>
      <c r="R20" s="15">
        <v>5100</v>
      </c>
    </row>
    <row r="21" spans="1:19" s="5" customFormat="1" ht="206.25" customHeight="1">
      <c r="A21" s="27" t="s">
        <v>106</v>
      </c>
      <c r="B21" s="28" t="s">
        <v>79</v>
      </c>
      <c r="C21" s="28" t="s">
        <v>60</v>
      </c>
      <c r="D21" s="16"/>
      <c r="E21" s="28" t="s">
        <v>8</v>
      </c>
      <c r="F21" s="28" t="s">
        <v>47</v>
      </c>
      <c r="G21" s="15"/>
      <c r="H21" s="17"/>
      <c r="I21" s="35"/>
      <c r="J21" s="35"/>
      <c r="K21" s="15"/>
      <c r="L21" s="15" t="s">
        <v>77</v>
      </c>
      <c r="M21" s="29">
        <v>3250</v>
      </c>
      <c r="N21" s="33">
        <v>3650</v>
      </c>
      <c r="O21" s="34">
        <v>2805</v>
      </c>
      <c r="P21" s="15">
        <f>H21+I21+J21</f>
        <v>0</v>
      </c>
      <c r="Q21" s="15">
        <f>P21*N21</f>
        <v>0</v>
      </c>
      <c r="R21" s="15"/>
    </row>
    <row r="22" spans="1:19" s="5" customFormat="1" ht="206.25" customHeight="1">
      <c r="A22" s="15" t="s">
        <v>10</v>
      </c>
      <c r="B22" s="15" t="s">
        <v>3</v>
      </c>
      <c r="C22" s="15" t="s">
        <v>61</v>
      </c>
      <c r="D22" s="16"/>
      <c r="E22" s="15" t="s">
        <v>103</v>
      </c>
      <c r="F22" s="15" t="s">
        <v>46</v>
      </c>
      <c r="G22" s="15"/>
      <c r="H22" s="17"/>
      <c r="I22" s="26"/>
      <c r="J22" s="35"/>
      <c r="K22" s="15"/>
      <c r="L22" s="15" t="s">
        <v>77</v>
      </c>
      <c r="M22" s="23">
        <v>2150</v>
      </c>
      <c r="N22" s="33">
        <v>2400</v>
      </c>
      <c r="O22" s="34">
        <v>1215.5</v>
      </c>
      <c r="P22" s="15">
        <f t="shared" si="0"/>
        <v>0</v>
      </c>
      <c r="Q22" s="15">
        <f t="shared" si="1"/>
        <v>0</v>
      </c>
      <c r="R22" s="15">
        <v>2210</v>
      </c>
      <c r="S22" s="5" t="s">
        <v>114</v>
      </c>
    </row>
    <row r="23" spans="1:19" s="5" customFormat="1" ht="206.25" customHeight="1">
      <c r="A23" s="15" t="s">
        <v>10</v>
      </c>
      <c r="B23" s="15" t="s">
        <v>3</v>
      </c>
      <c r="C23" s="15" t="s">
        <v>60</v>
      </c>
      <c r="D23" s="16"/>
      <c r="E23" s="15" t="s">
        <v>103</v>
      </c>
      <c r="F23" s="15" t="s">
        <v>47</v>
      </c>
      <c r="G23" s="15"/>
      <c r="H23" s="17"/>
      <c r="I23" s="17"/>
      <c r="J23" s="36"/>
      <c r="K23" s="15"/>
      <c r="L23" s="15" t="s">
        <v>77</v>
      </c>
      <c r="M23" s="23">
        <v>2150</v>
      </c>
      <c r="N23" s="33">
        <v>2400</v>
      </c>
      <c r="O23" s="34">
        <v>1215.5</v>
      </c>
      <c r="P23" s="15">
        <f t="shared" si="0"/>
        <v>0</v>
      </c>
      <c r="Q23" s="15">
        <f t="shared" si="1"/>
        <v>0</v>
      </c>
      <c r="R23" s="15">
        <v>2210</v>
      </c>
      <c r="S23" s="5" t="s">
        <v>114</v>
      </c>
    </row>
    <row r="24" spans="1:19" s="5" customFormat="1" ht="206.25" customHeight="1">
      <c r="A24" s="15" t="s">
        <v>11</v>
      </c>
      <c r="B24" s="15" t="s">
        <v>5</v>
      </c>
      <c r="C24" s="15" t="s">
        <v>55</v>
      </c>
      <c r="D24" s="16"/>
      <c r="E24" s="15" t="s">
        <v>103</v>
      </c>
      <c r="F24" s="15" t="s">
        <v>46</v>
      </c>
      <c r="G24" s="15"/>
      <c r="H24" s="17"/>
      <c r="I24" s="17"/>
      <c r="J24" s="36"/>
      <c r="K24" s="15"/>
      <c r="L24" s="15" t="s">
        <v>77</v>
      </c>
      <c r="M24" s="23">
        <v>2500</v>
      </c>
      <c r="N24" s="33">
        <v>2950</v>
      </c>
      <c r="O24" s="34">
        <v>1776.5000000000002</v>
      </c>
      <c r="P24" s="15">
        <f t="shared" si="0"/>
        <v>0</v>
      </c>
      <c r="Q24" s="15">
        <f t="shared" si="1"/>
        <v>0</v>
      </c>
      <c r="R24" s="15">
        <v>3230</v>
      </c>
      <c r="S24" s="5" t="s">
        <v>114</v>
      </c>
    </row>
    <row r="25" spans="1:19" s="5" customFormat="1" ht="206.25" customHeight="1">
      <c r="A25" s="15" t="s">
        <v>11</v>
      </c>
      <c r="B25" s="15" t="s">
        <v>5</v>
      </c>
      <c r="C25" s="15" t="s">
        <v>62</v>
      </c>
      <c r="D25" s="16"/>
      <c r="E25" s="15" t="s">
        <v>103</v>
      </c>
      <c r="F25" s="15" t="s">
        <v>47</v>
      </c>
      <c r="G25" s="15"/>
      <c r="H25" s="17"/>
      <c r="I25" s="17"/>
      <c r="J25" s="17"/>
      <c r="K25" s="17"/>
      <c r="L25" s="15" t="s">
        <v>77</v>
      </c>
      <c r="M25" s="23">
        <v>2500</v>
      </c>
      <c r="N25" s="33">
        <v>2950</v>
      </c>
      <c r="O25" s="34">
        <v>1776.5000000000002</v>
      </c>
      <c r="P25" s="15">
        <f t="shared" si="0"/>
        <v>0</v>
      </c>
      <c r="Q25" s="15">
        <f t="shared" si="1"/>
        <v>0</v>
      </c>
      <c r="R25" s="15">
        <v>3230</v>
      </c>
      <c r="S25" s="5" t="s">
        <v>114</v>
      </c>
    </row>
    <row r="26" spans="1:19" s="5" customFormat="1" ht="206.25" customHeight="1">
      <c r="A26" s="15" t="s">
        <v>12</v>
      </c>
      <c r="B26" s="15" t="s">
        <v>5</v>
      </c>
      <c r="C26" s="15" t="s">
        <v>53</v>
      </c>
      <c r="D26" s="16"/>
      <c r="E26" s="15" t="s">
        <v>103</v>
      </c>
      <c r="F26" s="15" t="s">
        <v>46</v>
      </c>
      <c r="G26" s="17"/>
      <c r="H26" s="17"/>
      <c r="I26" s="17"/>
      <c r="J26" s="17"/>
      <c r="K26" s="17"/>
      <c r="L26" s="15" t="s">
        <v>85</v>
      </c>
      <c r="M26" s="23">
        <v>2500</v>
      </c>
      <c r="N26" s="33">
        <v>2700</v>
      </c>
      <c r="O26" s="34">
        <v>1870.0000000000002</v>
      </c>
      <c r="P26" s="15">
        <f t="shared" ref="P26:P35" si="2">G26+H26+I26+J26+K26</f>
        <v>0</v>
      </c>
      <c r="Q26" s="15">
        <f t="shared" si="1"/>
        <v>0</v>
      </c>
      <c r="R26" s="15">
        <v>3400</v>
      </c>
    </row>
    <row r="27" spans="1:19" s="5" customFormat="1" ht="206.25" customHeight="1">
      <c r="A27" s="15" t="s">
        <v>13</v>
      </c>
      <c r="B27" s="15" t="s">
        <v>5</v>
      </c>
      <c r="C27" s="15" t="s">
        <v>63</v>
      </c>
      <c r="D27" s="16"/>
      <c r="E27" s="15" t="s">
        <v>103</v>
      </c>
      <c r="F27" s="15" t="s">
        <v>46</v>
      </c>
      <c r="G27" s="17"/>
      <c r="H27" s="17"/>
      <c r="I27" s="17"/>
      <c r="J27" s="36"/>
      <c r="K27" s="35"/>
      <c r="L27" s="15" t="s">
        <v>85</v>
      </c>
      <c r="M27" s="23">
        <v>2400</v>
      </c>
      <c r="N27" s="33">
        <v>2900</v>
      </c>
      <c r="O27" s="34">
        <v>1589.5000000000002</v>
      </c>
      <c r="P27" s="15">
        <f t="shared" si="2"/>
        <v>0</v>
      </c>
      <c r="Q27" s="15">
        <f t="shared" si="1"/>
        <v>0</v>
      </c>
      <c r="R27" s="15">
        <v>2890</v>
      </c>
    </row>
    <row r="28" spans="1:19" s="5" customFormat="1" ht="206.25" customHeight="1">
      <c r="A28" s="15" t="s">
        <v>13</v>
      </c>
      <c r="B28" s="15" t="s">
        <v>5</v>
      </c>
      <c r="C28" s="15" t="s">
        <v>50</v>
      </c>
      <c r="D28" s="16"/>
      <c r="E28" s="15" t="s">
        <v>103</v>
      </c>
      <c r="F28" s="15" t="s">
        <v>46</v>
      </c>
      <c r="G28" s="17"/>
      <c r="H28" s="17"/>
      <c r="I28" s="26" t="s">
        <v>108</v>
      </c>
      <c r="J28" s="17"/>
      <c r="K28" s="26" t="s">
        <v>108</v>
      </c>
      <c r="L28" s="15" t="s">
        <v>85</v>
      </c>
      <c r="M28" s="23">
        <v>2400</v>
      </c>
      <c r="N28" s="33">
        <v>2900</v>
      </c>
      <c r="O28" s="34">
        <v>1589.5000000000002</v>
      </c>
      <c r="P28" s="15">
        <f>G28</f>
        <v>0</v>
      </c>
      <c r="Q28" s="15">
        <f t="shared" si="1"/>
        <v>0</v>
      </c>
      <c r="R28" s="15">
        <v>2890</v>
      </c>
    </row>
    <row r="29" spans="1:19" s="5" customFormat="1" ht="206.25" customHeight="1">
      <c r="A29" s="15" t="s">
        <v>14</v>
      </c>
      <c r="B29" s="15" t="s">
        <v>80</v>
      </c>
      <c r="C29" s="15" t="s">
        <v>63</v>
      </c>
      <c r="D29" s="16"/>
      <c r="E29" s="15" t="s">
        <v>8</v>
      </c>
      <c r="F29" s="15" t="s">
        <v>46</v>
      </c>
      <c r="G29" s="17"/>
      <c r="H29" s="17"/>
      <c r="I29" s="17"/>
      <c r="J29" s="17"/>
      <c r="K29" s="17"/>
      <c r="L29" s="15" t="s">
        <v>85</v>
      </c>
      <c r="M29" s="23">
        <v>3550</v>
      </c>
      <c r="N29" s="33">
        <v>3990</v>
      </c>
      <c r="O29" s="34">
        <v>2805</v>
      </c>
      <c r="P29" s="15">
        <f t="shared" si="2"/>
        <v>0</v>
      </c>
      <c r="Q29" s="15">
        <f t="shared" si="1"/>
        <v>0</v>
      </c>
      <c r="R29" s="15">
        <v>5100</v>
      </c>
    </row>
    <row r="30" spans="1:19" s="5" customFormat="1" ht="206.25" customHeight="1">
      <c r="A30" s="15" t="s">
        <v>14</v>
      </c>
      <c r="B30" s="15" t="s">
        <v>80</v>
      </c>
      <c r="C30" s="15" t="s">
        <v>50</v>
      </c>
      <c r="D30" s="16"/>
      <c r="E30" s="15" t="s">
        <v>8</v>
      </c>
      <c r="F30" s="15" t="s">
        <v>46</v>
      </c>
      <c r="G30" s="17"/>
      <c r="H30" s="26"/>
      <c r="I30" s="26"/>
      <c r="J30" s="26"/>
      <c r="K30" s="26"/>
      <c r="L30" s="15" t="s">
        <v>85</v>
      </c>
      <c r="M30" s="23">
        <v>3550</v>
      </c>
      <c r="N30" s="33">
        <v>3990</v>
      </c>
      <c r="O30" s="34">
        <v>2805</v>
      </c>
      <c r="P30" s="15">
        <f>G30+H30+I30+J30</f>
        <v>0</v>
      </c>
      <c r="Q30" s="15">
        <f t="shared" si="1"/>
        <v>0</v>
      </c>
      <c r="R30" s="15">
        <v>5100</v>
      </c>
    </row>
    <row r="31" spans="1:19" s="5" customFormat="1" ht="206.25" customHeight="1">
      <c r="A31" s="15" t="s">
        <v>15</v>
      </c>
      <c r="B31" s="15" t="s">
        <v>5</v>
      </c>
      <c r="C31" s="15" t="s">
        <v>56</v>
      </c>
      <c r="D31" s="16"/>
      <c r="E31" s="15" t="s">
        <v>8</v>
      </c>
      <c r="F31" s="15" t="s">
        <v>46</v>
      </c>
      <c r="G31" s="26" t="s">
        <v>108</v>
      </c>
      <c r="H31" s="26" t="s">
        <v>108</v>
      </c>
      <c r="I31" s="26" t="s">
        <v>108</v>
      </c>
      <c r="J31" s="26" t="s">
        <v>108</v>
      </c>
      <c r="K31" s="26" t="s">
        <v>108</v>
      </c>
      <c r="L31" s="15" t="s">
        <v>85</v>
      </c>
      <c r="M31" s="23">
        <v>3850</v>
      </c>
      <c r="N31" s="33">
        <v>4400</v>
      </c>
      <c r="O31" s="34">
        <v>3272.5000000000005</v>
      </c>
      <c r="P31" s="15"/>
      <c r="Q31" s="15"/>
      <c r="R31" s="15">
        <v>5950</v>
      </c>
    </row>
    <row r="32" spans="1:19" s="5" customFormat="1" ht="206.25" customHeight="1">
      <c r="A32" s="15" t="s">
        <v>15</v>
      </c>
      <c r="B32" s="15" t="s">
        <v>5</v>
      </c>
      <c r="C32" s="15" t="s">
        <v>64</v>
      </c>
      <c r="D32" s="16"/>
      <c r="E32" s="15" t="s">
        <v>8</v>
      </c>
      <c r="F32" s="15" t="s">
        <v>46</v>
      </c>
      <c r="G32" s="26"/>
      <c r="H32" s="26"/>
      <c r="I32" s="26"/>
      <c r="J32" s="26"/>
      <c r="K32" s="17"/>
      <c r="L32" s="15" t="s">
        <v>85</v>
      </c>
      <c r="M32" s="23">
        <v>3850</v>
      </c>
      <c r="N32" s="33">
        <v>4400</v>
      </c>
      <c r="O32" s="34">
        <v>3272.5000000000005</v>
      </c>
      <c r="P32" s="15">
        <f t="shared" si="2"/>
        <v>0</v>
      </c>
      <c r="Q32" s="15">
        <f t="shared" si="1"/>
        <v>0</v>
      </c>
      <c r="R32" s="15">
        <v>5950</v>
      </c>
    </row>
    <row r="33" spans="1:18" s="5" customFormat="1" ht="206.25" customHeight="1">
      <c r="A33" s="15" t="s">
        <v>16</v>
      </c>
      <c r="B33" s="15" t="s">
        <v>82</v>
      </c>
      <c r="C33" s="15" t="s">
        <v>65</v>
      </c>
      <c r="D33" s="16"/>
      <c r="E33" s="15" t="s">
        <v>8</v>
      </c>
      <c r="F33" s="15" t="s">
        <v>47</v>
      </c>
      <c r="G33" s="17"/>
      <c r="H33" s="17"/>
      <c r="I33" s="17"/>
      <c r="J33" s="17"/>
      <c r="K33" s="17"/>
      <c r="L33" s="15" t="s">
        <v>85</v>
      </c>
      <c r="M33" s="23">
        <v>3050</v>
      </c>
      <c r="N33" s="33">
        <v>3300</v>
      </c>
      <c r="O33" s="34">
        <v>2524.5</v>
      </c>
      <c r="P33" s="15">
        <f t="shared" si="2"/>
        <v>0</v>
      </c>
      <c r="Q33" s="15">
        <f t="shared" si="1"/>
        <v>0</v>
      </c>
      <c r="R33" s="15">
        <v>4590</v>
      </c>
    </row>
    <row r="34" spans="1:18" s="5" customFormat="1" ht="206.25" customHeight="1">
      <c r="A34" s="15" t="s">
        <v>16</v>
      </c>
      <c r="B34" s="15" t="s">
        <v>82</v>
      </c>
      <c r="C34" s="15" t="s">
        <v>66</v>
      </c>
      <c r="D34" s="16"/>
      <c r="E34" s="15" t="s">
        <v>8</v>
      </c>
      <c r="F34" s="15" t="s">
        <v>47</v>
      </c>
      <c r="G34" s="17"/>
      <c r="H34" s="17"/>
      <c r="I34" s="17"/>
      <c r="J34" s="17"/>
      <c r="K34" s="17"/>
      <c r="L34" s="15" t="s">
        <v>85</v>
      </c>
      <c r="M34" s="23">
        <v>3050</v>
      </c>
      <c r="N34" s="33">
        <v>3300</v>
      </c>
      <c r="O34" s="34">
        <v>2524.5</v>
      </c>
      <c r="P34" s="15">
        <f t="shared" si="2"/>
        <v>0</v>
      </c>
      <c r="Q34" s="15">
        <f t="shared" si="1"/>
        <v>0</v>
      </c>
      <c r="R34" s="15">
        <v>4590</v>
      </c>
    </row>
    <row r="35" spans="1:18" s="5" customFormat="1" ht="206.25" customHeight="1">
      <c r="A35" s="15" t="s">
        <v>18</v>
      </c>
      <c r="B35" s="15" t="s">
        <v>3</v>
      </c>
      <c r="C35" s="15" t="s">
        <v>55</v>
      </c>
      <c r="D35" s="16"/>
      <c r="E35" s="15" t="s">
        <v>103</v>
      </c>
      <c r="F35" s="15" t="s">
        <v>46</v>
      </c>
      <c r="G35" s="17"/>
      <c r="H35" s="17"/>
      <c r="I35" s="17"/>
      <c r="J35" s="26"/>
      <c r="K35" s="26"/>
      <c r="L35" s="15" t="s">
        <v>85</v>
      </c>
      <c r="M35" s="23">
        <v>2450</v>
      </c>
      <c r="N35" s="33">
        <v>2950</v>
      </c>
      <c r="O35" s="34">
        <v>1589.5000000000002</v>
      </c>
      <c r="P35" s="15">
        <f t="shared" si="2"/>
        <v>0</v>
      </c>
      <c r="Q35" s="15">
        <f t="shared" si="1"/>
        <v>0</v>
      </c>
      <c r="R35" s="15">
        <v>2890</v>
      </c>
    </row>
    <row r="36" spans="1:18" s="5" customFormat="1" ht="206.25" customHeight="1">
      <c r="A36" s="15" t="s">
        <v>18</v>
      </c>
      <c r="B36" s="15" t="s">
        <v>3</v>
      </c>
      <c r="C36" s="15" t="s">
        <v>67</v>
      </c>
      <c r="D36" s="16"/>
      <c r="E36" s="15" t="s">
        <v>103</v>
      </c>
      <c r="F36" s="15" t="s">
        <v>47</v>
      </c>
      <c r="G36" s="17"/>
      <c r="H36" s="17"/>
      <c r="I36" s="17"/>
      <c r="J36" s="17"/>
      <c r="K36" s="17"/>
      <c r="L36" s="15" t="s">
        <v>85</v>
      </c>
      <c r="M36" s="23">
        <v>2450</v>
      </c>
      <c r="N36" s="33">
        <v>2950</v>
      </c>
      <c r="O36" s="34">
        <v>1589.5000000000002</v>
      </c>
      <c r="P36" s="15">
        <f t="shared" ref="P36:P38" si="3">G36+H36+I36+J36+K36</f>
        <v>0</v>
      </c>
      <c r="Q36" s="15">
        <f t="shared" ref="Q36:Q38" si="4">P36*N36</f>
        <v>0</v>
      </c>
      <c r="R36" s="15">
        <v>2890</v>
      </c>
    </row>
    <row r="37" spans="1:18" s="5" customFormat="1" ht="206.25" customHeight="1">
      <c r="A37" s="15" t="s">
        <v>19</v>
      </c>
      <c r="B37" s="15" t="s">
        <v>5</v>
      </c>
      <c r="C37" s="15" t="s">
        <v>55</v>
      </c>
      <c r="D37" s="16"/>
      <c r="E37" s="15" t="s">
        <v>103</v>
      </c>
      <c r="F37" s="15" t="s">
        <v>46</v>
      </c>
      <c r="G37" s="17"/>
      <c r="H37" s="17"/>
      <c r="I37" s="17"/>
      <c r="J37" s="17"/>
      <c r="K37" s="17"/>
      <c r="L37" s="15" t="s">
        <v>85</v>
      </c>
      <c r="M37" s="23">
        <v>2550</v>
      </c>
      <c r="N37" s="33">
        <v>3200</v>
      </c>
      <c r="O37" s="34">
        <v>1776.5000000000002</v>
      </c>
      <c r="P37" s="15">
        <f t="shared" si="3"/>
        <v>0</v>
      </c>
      <c r="Q37" s="15">
        <f t="shared" si="4"/>
        <v>0</v>
      </c>
      <c r="R37" s="15">
        <v>3230</v>
      </c>
    </row>
    <row r="38" spans="1:18" s="5" customFormat="1" ht="206.25" customHeight="1">
      <c r="A38" s="15" t="s">
        <v>19</v>
      </c>
      <c r="B38" s="15" t="s">
        <v>5</v>
      </c>
      <c r="C38" s="15" t="s">
        <v>62</v>
      </c>
      <c r="D38" s="16"/>
      <c r="E38" s="15" t="s">
        <v>103</v>
      </c>
      <c r="F38" s="15" t="s">
        <v>47</v>
      </c>
      <c r="G38" s="17"/>
      <c r="H38" s="17"/>
      <c r="I38" s="17"/>
      <c r="J38" s="17"/>
      <c r="K38" s="17"/>
      <c r="L38" s="15" t="s">
        <v>85</v>
      </c>
      <c r="M38" s="23">
        <v>2550</v>
      </c>
      <c r="N38" s="33">
        <v>3200</v>
      </c>
      <c r="O38" s="34">
        <v>1776.5000000000002</v>
      </c>
      <c r="P38" s="15">
        <f t="shared" si="3"/>
        <v>0</v>
      </c>
      <c r="Q38" s="15">
        <f t="shared" si="4"/>
        <v>0</v>
      </c>
      <c r="R38" s="15">
        <v>3230</v>
      </c>
    </row>
    <row r="39" spans="1:18" s="5" customFormat="1" ht="206.25" customHeight="1">
      <c r="A39" s="15" t="s">
        <v>20</v>
      </c>
      <c r="B39" s="15" t="s">
        <v>26</v>
      </c>
      <c r="C39" s="15" t="s">
        <v>53</v>
      </c>
      <c r="D39" s="16"/>
      <c r="E39" s="15" t="s">
        <v>103</v>
      </c>
      <c r="F39" s="15" t="s">
        <v>46</v>
      </c>
      <c r="G39" s="17"/>
      <c r="H39" s="17"/>
      <c r="I39" s="17"/>
      <c r="J39" s="17"/>
      <c r="K39" s="15"/>
      <c r="L39" s="15" t="s">
        <v>75</v>
      </c>
      <c r="M39" s="23">
        <v>1820</v>
      </c>
      <c r="N39" s="33">
        <v>1900</v>
      </c>
      <c r="O39" s="34">
        <v>1122</v>
      </c>
      <c r="P39" s="15">
        <f t="shared" ref="P39:P46" si="5">G39+H39+I39+J39</f>
        <v>0</v>
      </c>
      <c r="Q39" s="15">
        <f t="shared" si="1"/>
        <v>0</v>
      </c>
      <c r="R39" s="15">
        <v>2040</v>
      </c>
    </row>
    <row r="40" spans="1:18" s="5" customFormat="1" ht="206.25" customHeight="1">
      <c r="A40" s="15" t="s">
        <v>20</v>
      </c>
      <c r="B40" s="15" t="s">
        <v>26</v>
      </c>
      <c r="C40" s="15" t="s">
        <v>54</v>
      </c>
      <c r="D40" s="16"/>
      <c r="E40" s="15" t="s">
        <v>103</v>
      </c>
      <c r="F40" s="15" t="s">
        <v>46</v>
      </c>
      <c r="G40" s="17"/>
      <c r="H40" s="17"/>
      <c r="I40" s="17"/>
      <c r="J40" s="17"/>
      <c r="K40" s="15"/>
      <c r="L40" s="15" t="s">
        <v>75</v>
      </c>
      <c r="M40" s="23">
        <v>1820</v>
      </c>
      <c r="N40" s="33">
        <v>1900</v>
      </c>
      <c r="O40" s="34">
        <v>1122</v>
      </c>
      <c r="P40" s="15">
        <f t="shared" si="5"/>
        <v>0</v>
      </c>
      <c r="Q40" s="15">
        <f t="shared" si="1"/>
        <v>0</v>
      </c>
      <c r="R40" s="15">
        <v>2040</v>
      </c>
    </row>
    <row r="41" spans="1:18" s="5" customFormat="1" ht="206.25" customHeight="1">
      <c r="A41" s="15" t="s">
        <v>21</v>
      </c>
      <c r="B41" s="15" t="s">
        <v>5</v>
      </c>
      <c r="C41" s="15" t="s">
        <v>63</v>
      </c>
      <c r="D41" s="16"/>
      <c r="E41" s="15" t="s">
        <v>103</v>
      </c>
      <c r="F41" s="15" t="s">
        <v>46</v>
      </c>
      <c r="G41" s="26"/>
      <c r="H41" s="17"/>
      <c r="I41" s="26"/>
      <c r="J41" s="17"/>
      <c r="K41" s="15"/>
      <c r="L41" s="15" t="s">
        <v>75</v>
      </c>
      <c r="M41" s="23">
        <v>2500</v>
      </c>
      <c r="N41" s="33">
        <v>2900</v>
      </c>
      <c r="O41" s="34">
        <v>1776.5000000000002</v>
      </c>
      <c r="P41" s="15">
        <f t="shared" si="5"/>
        <v>0</v>
      </c>
      <c r="Q41" s="15">
        <f t="shared" si="1"/>
        <v>0</v>
      </c>
      <c r="R41" s="15">
        <v>3230</v>
      </c>
    </row>
    <row r="42" spans="1:18" s="5" customFormat="1" ht="206.25" customHeight="1">
      <c r="A42" s="15" t="s">
        <v>22</v>
      </c>
      <c r="B42" s="15" t="s">
        <v>81</v>
      </c>
      <c r="C42" s="15" t="s">
        <v>64</v>
      </c>
      <c r="D42" s="16"/>
      <c r="E42" s="15" t="s">
        <v>8</v>
      </c>
      <c r="F42" s="15" t="s">
        <v>46</v>
      </c>
      <c r="G42" s="17"/>
      <c r="H42" s="17"/>
      <c r="I42" s="17"/>
      <c r="J42" s="17"/>
      <c r="K42" s="15"/>
      <c r="L42" s="15" t="s">
        <v>75</v>
      </c>
      <c r="M42" s="23">
        <v>3300</v>
      </c>
      <c r="N42" s="33">
        <v>3800</v>
      </c>
      <c r="O42" s="34">
        <v>2524.5</v>
      </c>
      <c r="P42" s="15">
        <f t="shared" si="5"/>
        <v>0</v>
      </c>
      <c r="Q42" s="15">
        <f t="shared" si="1"/>
        <v>0</v>
      </c>
      <c r="R42" s="15">
        <v>4590</v>
      </c>
    </row>
    <row r="43" spans="1:18" s="5" customFormat="1" ht="206.25" customHeight="1">
      <c r="A43" s="15" t="s">
        <v>22</v>
      </c>
      <c r="B43" s="15" t="s">
        <v>81</v>
      </c>
      <c r="C43" s="15" t="s">
        <v>49</v>
      </c>
      <c r="D43" s="16"/>
      <c r="E43" s="15" t="s">
        <v>8</v>
      </c>
      <c r="F43" s="15" t="s">
        <v>46</v>
      </c>
      <c r="G43" s="17"/>
      <c r="H43" s="17"/>
      <c r="I43" s="17"/>
      <c r="J43" s="17"/>
      <c r="K43" s="15"/>
      <c r="L43" s="15" t="s">
        <v>75</v>
      </c>
      <c r="M43" s="23">
        <v>3300</v>
      </c>
      <c r="N43" s="33">
        <v>3800</v>
      </c>
      <c r="O43" s="34">
        <v>2524.5</v>
      </c>
      <c r="P43" s="15">
        <f t="shared" si="5"/>
        <v>0</v>
      </c>
      <c r="Q43" s="15">
        <f t="shared" si="1"/>
        <v>0</v>
      </c>
      <c r="R43" s="15">
        <v>4590</v>
      </c>
    </row>
    <row r="44" spans="1:18" s="5" customFormat="1" ht="206.25" customHeight="1">
      <c r="A44" s="15" t="s">
        <v>96</v>
      </c>
      <c r="B44" s="15" t="s">
        <v>26</v>
      </c>
      <c r="C44" s="15" t="s">
        <v>62</v>
      </c>
      <c r="D44" s="16"/>
      <c r="E44" s="15" t="s">
        <v>103</v>
      </c>
      <c r="F44" s="15" t="s">
        <v>47</v>
      </c>
      <c r="G44" s="17"/>
      <c r="H44" s="17"/>
      <c r="I44" s="17"/>
      <c r="J44" s="17"/>
      <c r="K44" s="15"/>
      <c r="L44" s="15" t="s">
        <v>75</v>
      </c>
      <c r="M44" s="23">
        <v>2200</v>
      </c>
      <c r="N44" s="33">
        <v>2300</v>
      </c>
      <c r="O44" s="34">
        <v>1309</v>
      </c>
      <c r="P44" s="15">
        <f t="shared" si="5"/>
        <v>0</v>
      </c>
      <c r="Q44" s="15">
        <f t="shared" si="1"/>
        <v>0</v>
      </c>
      <c r="R44" s="15">
        <v>2380</v>
      </c>
    </row>
    <row r="45" spans="1:18" s="5" customFormat="1" ht="206.25" customHeight="1">
      <c r="A45" s="15" t="s">
        <v>23</v>
      </c>
      <c r="B45" s="15" t="s">
        <v>5</v>
      </c>
      <c r="C45" s="15" t="s">
        <v>50</v>
      </c>
      <c r="D45" s="16"/>
      <c r="E45" s="15" t="s">
        <v>103</v>
      </c>
      <c r="F45" s="15" t="s">
        <v>47</v>
      </c>
      <c r="G45" s="26" t="s">
        <v>108</v>
      </c>
      <c r="H45" s="26" t="s">
        <v>108</v>
      </c>
      <c r="I45" s="17"/>
      <c r="J45" s="17"/>
      <c r="K45" s="15"/>
      <c r="L45" s="15" t="s">
        <v>75</v>
      </c>
      <c r="M45" s="23">
        <v>2900</v>
      </c>
      <c r="N45" s="33">
        <v>3200</v>
      </c>
      <c r="O45" s="34">
        <v>1122</v>
      </c>
      <c r="P45" s="15">
        <f>I45+J45</f>
        <v>0</v>
      </c>
      <c r="Q45" s="15">
        <f t="shared" si="1"/>
        <v>0</v>
      </c>
      <c r="R45" s="15">
        <v>2040</v>
      </c>
    </row>
    <row r="46" spans="1:18" s="5" customFormat="1" ht="206.25" customHeight="1">
      <c r="A46" s="15" t="s">
        <v>24</v>
      </c>
      <c r="B46" s="15" t="s">
        <v>17</v>
      </c>
      <c r="C46" s="15" t="s">
        <v>62</v>
      </c>
      <c r="D46" s="16"/>
      <c r="E46" s="15" t="s">
        <v>103</v>
      </c>
      <c r="F46" s="15" t="s">
        <v>47</v>
      </c>
      <c r="G46" s="17"/>
      <c r="H46" s="17"/>
      <c r="I46" s="17"/>
      <c r="J46" s="26"/>
      <c r="K46" s="15"/>
      <c r="L46" s="15" t="s">
        <v>75</v>
      </c>
      <c r="M46" s="23">
        <v>2100</v>
      </c>
      <c r="N46" s="33">
        <v>2300</v>
      </c>
      <c r="O46" s="34">
        <v>981.75000000000011</v>
      </c>
      <c r="P46" s="15">
        <f t="shared" si="5"/>
        <v>0</v>
      </c>
      <c r="Q46" s="15">
        <f t="shared" si="1"/>
        <v>0</v>
      </c>
      <c r="R46" s="15">
        <v>1785</v>
      </c>
    </row>
    <row r="47" spans="1:18" s="5" customFormat="1" ht="206.25" customHeight="1">
      <c r="A47" s="15" t="s">
        <v>25</v>
      </c>
      <c r="B47" s="15" t="s">
        <v>84</v>
      </c>
      <c r="C47" s="15" t="s">
        <v>83</v>
      </c>
      <c r="D47" s="16"/>
      <c r="E47" s="15" t="s">
        <v>8</v>
      </c>
      <c r="F47" s="15" t="s">
        <v>46</v>
      </c>
      <c r="G47" s="17"/>
      <c r="H47" s="17"/>
      <c r="I47" s="17"/>
      <c r="J47" s="17"/>
      <c r="K47" s="17"/>
      <c r="L47" s="15" t="s">
        <v>85</v>
      </c>
      <c r="M47" s="23">
        <v>2700</v>
      </c>
      <c r="N47" s="33">
        <v>3300</v>
      </c>
      <c r="O47" s="34">
        <v>1870.0000000000002</v>
      </c>
      <c r="P47" s="15">
        <f>G47+H47+I47+J47+K47</f>
        <v>0</v>
      </c>
      <c r="Q47" s="15">
        <f t="shared" si="1"/>
        <v>0</v>
      </c>
      <c r="R47" s="15">
        <v>3400</v>
      </c>
    </row>
    <row r="48" spans="1:18" s="5" customFormat="1" ht="206.25" customHeight="1">
      <c r="A48" s="15" t="s">
        <v>27</v>
      </c>
      <c r="B48" s="15" t="s">
        <v>80</v>
      </c>
      <c r="C48" s="15" t="s">
        <v>57</v>
      </c>
      <c r="D48" s="16"/>
      <c r="E48" s="15" t="s">
        <v>8</v>
      </c>
      <c r="F48" s="15" t="s">
        <v>46</v>
      </c>
      <c r="G48" s="17"/>
      <c r="H48" s="26"/>
      <c r="I48" s="17"/>
      <c r="J48" s="17"/>
      <c r="K48" s="15"/>
      <c r="L48" s="15" t="s">
        <v>75</v>
      </c>
      <c r="M48" s="23">
        <v>2800</v>
      </c>
      <c r="N48" s="33">
        <v>3200</v>
      </c>
      <c r="O48" s="34">
        <v>2337.5</v>
      </c>
      <c r="P48" s="15">
        <f t="shared" ref="P48:P57" si="6">G48+H48+I48+J48</f>
        <v>0</v>
      </c>
      <c r="Q48" s="15">
        <f t="shared" si="1"/>
        <v>0</v>
      </c>
      <c r="R48" s="15">
        <v>4250</v>
      </c>
    </row>
    <row r="49" spans="1:18" s="5" customFormat="1" ht="206.25" customHeight="1">
      <c r="A49" s="15" t="s">
        <v>27</v>
      </c>
      <c r="B49" s="15" t="s">
        <v>80</v>
      </c>
      <c r="C49" s="15" t="s">
        <v>68</v>
      </c>
      <c r="D49" s="16"/>
      <c r="E49" s="15" t="s">
        <v>8</v>
      </c>
      <c r="F49" s="15" t="s">
        <v>46</v>
      </c>
      <c r="G49" s="17"/>
      <c r="H49" s="17"/>
      <c r="I49" s="17"/>
      <c r="J49" s="17"/>
      <c r="K49" s="15"/>
      <c r="L49" s="15" t="s">
        <v>75</v>
      </c>
      <c r="M49" s="23">
        <v>2800</v>
      </c>
      <c r="N49" s="33">
        <v>3200</v>
      </c>
      <c r="O49" s="34">
        <v>2337.5</v>
      </c>
      <c r="P49" s="15">
        <f t="shared" si="6"/>
        <v>0</v>
      </c>
      <c r="Q49" s="15">
        <f t="shared" si="1"/>
        <v>0</v>
      </c>
      <c r="R49" s="15">
        <v>4250</v>
      </c>
    </row>
    <row r="50" spans="1:18" s="5" customFormat="1" ht="206.25" customHeight="1">
      <c r="A50" s="15" t="s">
        <v>28</v>
      </c>
      <c r="B50" s="15" t="s">
        <v>86</v>
      </c>
      <c r="C50" s="15" t="s">
        <v>56</v>
      </c>
      <c r="D50" s="16"/>
      <c r="E50" s="15" t="s">
        <v>8</v>
      </c>
      <c r="F50" s="15" t="s">
        <v>46</v>
      </c>
      <c r="G50" s="17"/>
      <c r="H50" s="17"/>
      <c r="I50" s="17"/>
      <c r="J50" s="17"/>
      <c r="K50" s="15"/>
      <c r="L50" s="15" t="s">
        <v>75</v>
      </c>
      <c r="M50" s="23">
        <v>3950</v>
      </c>
      <c r="N50" s="33">
        <v>4450</v>
      </c>
      <c r="O50" s="34">
        <v>2805</v>
      </c>
      <c r="P50" s="15">
        <f t="shared" si="6"/>
        <v>0</v>
      </c>
      <c r="Q50" s="15">
        <f t="shared" si="1"/>
        <v>0</v>
      </c>
      <c r="R50" s="15">
        <v>5100</v>
      </c>
    </row>
    <row r="51" spans="1:18" s="5" customFormat="1" ht="206.25" customHeight="1">
      <c r="A51" s="15" t="s">
        <v>28</v>
      </c>
      <c r="B51" s="15" t="s">
        <v>86</v>
      </c>
      <c r="C51" s="15" t="s">
        <v>69</v>
      </c>
      <c r="D51" s="16"/>
      <c r="E51" s="15" t="s">
        <v>8</v>
      </c>
      <c r="F51" s="15" t="s">
        <v>46</v>
      </c>
      <c r="G51" s="17"/>
      <c r="H51" s="17"/>
      <c r="I51" s="17"/>
      <c r="J51" s="17"/>
      <c r="K51" s="15"/>
      <c r="L51" s="15" t="s">
        <v>75</v>
      </c>
      <c r="M51" s="23">
        <v>3950</v>
      </c>
      <c r="N51" s="33">
        <v>4450</v>
      </c>
      <c r="O51" s="34">
        <v>2805</v>
      </c>
      <c r="P51" s="15">
        <f t="shared" si="6"/>
        <v>0</v>
      </c>
      <c r="Q51" s="15">
        <f t="shared" si="1"/>
        <v>0</v>
      </c>
      <c r="R51" s="15">
        <v>5100</v>
      </c>
    </row>
    <row r="52" spans="1:18" s="5" customFormat="1" ht="206.25" customHeight="1">
      <c r="A52" s="15" t="s">
        <v>29</v>
      </c>
      <c r="B52" s="15" t="s">
        <v>81</v>
      </c>
      <c r="C52" s="15" t="s">
        <v>70</v>
      </c>
      <c r="D52" s="16"/>
      <c r="E52" s="15" t="s">
        <v>8</v>
      </c>
      <c r="F52" s="15" t="s">
        <v>47</v>
      </c>
      <c r="G52" s="17"/>
      <c r="H52" s="17"/>
      <c r="I52" s="26" t="s">
        <v>108</v>
      </c>
      <c r="J52" s="17"/>
      <c r="K52" s="15"/>
      <c r="L52" s="15" t="s">
        <v>75</v>
      </c>
      <c r="M52" s="23">
        <v>3900</v>
      </c>
      <c r="N52" s="33">
        <v>4600</v>
      </c>
      <c r="O52" s="34">
        <v>2711.5</v>
      </c>
      <c r="P52" s="15">
        <f>G52+H52+J52</f>
        <v>0</v>
      </c>
      <c r="Q52" s="15">
        <f t="shared" si="1"/>
        <v>0</v>
      </c>
      <c r="R52" s="15">
        <v>4930</v>
      </c>
    </row>
    <row r="53" spans="1:18" s="5" customFormat="1" ht="206.25" customHeight="1">
      <c r="A53" s="15" t="s">
        <v>29</v>
      </c>
      <c r="B53" s="15" t="s">
        <v>81</v>
      </c>
      <c r="C53" s="15" t="s">
        <v>71</v>
      </c>
      <c r="D53" s="16"/>
      <c r="E53" s="15" t="s">
        <v>8</v>
      </c>
      <c r="F53" s="15" t="s">
        <v>47</v>
      </c>
      <c r="G53" s="17"/>
      <c r="H53" s="17"/>
      <c r="I53" s="17"/>
      <c r="J53" s="17"/>
      <c r="K53" s="15"/>
      <c r="L53" s="15" t="s">
        <v>75</v>
      </c>
      <c r="M53" s="23">
        <v>3900</v>
      </c>
      <c r="N53" s="33">
        <v>4600</v>
      </c>
      <c r="O53" s="34">
        <v>2711.5</v>
      </c>
      <c r="P53" s="15">
        <f t="shared" si="6"/>
        <v>0</v>
      </c>
      <c r="Q53" s="15">
        <f t="shared" si="1"/>
        <v>0</v>
      </c>
      <c r="R53" s="15">
        <v>4930</v>
      </c>
    </row>
    <row r="54" spans="1:18" s="5" customFormat="1" ht="206.25" customHeight="1">
      <c r="A54" s="15" t="s">
        <v>30</v>
      </c>
      <c r="B54" s="15" t="s">
        <v>87</v>
      </c>
      <c r="C54" s="15" t="s">
        <v>72</v>
      </c>
      <c r="D54" s="16"/>
      <c r="E54" s="15" t="s">
        <v>103</v>
      </c>
      <c r="F54" s="15" t="s">
        <v>46</v>
      </c>
      <c r="G54" s="17" t="s">
        <v>108</v>
      </c>
      <c r="H54" s="17" t="s">
        <v>108</v>
      </c>
      <c r="I54" s="17" t="s">
        <v>108</v>
      </c>
      <c r="J54" s="17" t="s">
        <v>108</v>
      </c>
      <c r="K54" s="15"/>
      <c r="L54" s="15" t="s">
        <v>75</v>
      </c>
      <c r="M54" s="23">
        <v>2300</v>
      </c>
      <c r="N54" s="33">
        <v>2550</v>
      </c>
      <c r="O54" s="34">
        <v>1402.5</v>
      </c>
      <c r="P54" s="15"/>
      <c r="Q54" s="15">
        <f t="shared" si="1"/>
        <v>0</v>
      </c>
      <c r="R54" s="15">
        <v>2550</v>
      </c>
    </row>
    <row r="55" spans="1:18" s="5" customFormat="1" ht="206.25" customHeight="1">
      <c r="A55" s="15" t="s">
        <v>30</v>
      </c>
      <c r="B55" s="15" t="s">
        <v>87</v>
      </c>
      <c r="C55" s="15" t="s">
        <v>68</v>
      </c>
      <c r="D55" s="16"/>
      <c r="E55" s="15" t="s">
        <v>103</v>
      </c>
      <c r="F55" s="15" t="s">
        <v>46</v>
      </c>
      <c r="G55" s="17"/>
      <c r="H55" s="17"/>
      <c r="I55" s="26"/>
      <c r="J55" s="17"/>
      <c r="K55" s="15"/>
      <c r="L55" s="15" t="s">
        <v>75</v>
      </c>
      <c r="M55" s="23">
        <v>2300</v>
      </c>
      <c r="N55" s="33">
        <v>2550</v>
      </c>
      <c r="O55" s="34">
        <v>1402.5</v>
      </c>
      <c r="P55" s="15">
        <f t="shared" si="6"/>
        <v>0</v>
      </c>
      <c r="Q55" s="15">
        <f t="shared" si="1"/>
        <v>0</v>
      </c>
      <c r="R55" s="15">
        <v>2550</v>
      </c>
    </row>
    <row r="56" spans="1:18" s="5" customFormat="1" ht="206.25" customHeight="1">
      <c r="A56" s="15" t="s">
        <v>31</v>
      </c>
      <c r="B56" s="15" t="s">
        <v>88</v>
      </c>
      <c r="C56" s="15" t="s">
        <v>73</v>
      </c>
      <c r="D56" s="16"/>
      <c r="E56" s="15" t="s">
        <v>103</v>
      </c>
      <c r="F56" s="15" t="s">
        <v>46</v>
      </c>
      <c r="G56" s="17"/>
      <c r="H56" s="17"/>
      <c r="I56" s="17"/>
      <c r="J56" s="17"/>
      <c r="K56" s="15"/>
      <c r="L56" s="15" t="s">
        <v>75</v>
      </c>
      <c r="M56" s="23">
        <v>2100</v>
      </c>
      <c r="N56" s="33">
        <v>2200</v>
      </c>
      <c r="O56" s="34">
        <v>1402.5</v>
      </c>
      <c r="P56" s="15">
        <f t="shared" si="6"/>
        <v>0</v>
      </c>
      <c r="Q56" s="15">
        <f t="shared" si="1"/>
        <v>0</v>
      </c>
      <c r="R56" s="15">
        <v>2550</v>
      </c>
    </row>
    <row r="57" spans="1:18" s="5" customFormat="1" ht="206.25" customHeight="1">
      <c r="A57" s="15" t="s">
        <v>31</v>
      </c>
      <c r="B57" s="15" t="s">
        <v>88</v>
      </c>
      <c r="C57" s="15" t="s">
        <v>68</v>
      </c>
      <c r="D57" s="16"/>
      <c r="E57" s="15" t="s">
        <v>103</v>
      </c>
      <c r="F57" s="15" t="s">
        <v>47</v>
      </c>
      <c r="G57" s="17"/>
      <c r="H57" s="17"/>
      <c r="I57" s="17"/>
      <c r="J57" s="17"/>
      <c r="K57" s="15"/>
      <c r="L57" s="15" t="s">
        <v>75</v>
      </c>
      <c r="M57" s="23">
        <v>2100</v>
      </c>
      <c r="N57" s="33">
        <v>2200</v>
      </c>
      <c r="O57" s="34">
        <v>1402.5</v>
      </c>
      <c r="P57" s="15">
        <f t="shared" si="6"/>
        <v>0</v>
      </c>
      <c r="Q57" s="15">
        <f t="shared" si="1"/>
        <v>0</v>
      </c>
      <c r="R57" s="15">
        <v>2550</v>
      </c>
    </row>
    <row r="58" spans="1:18" s="5" customFormat="1" ht="206.25" customHeight="1">
      <c r="A58" s="15" t="s">
        <v>32</v>
      </c>
      <c r="B58" s="15" t="s">
        <v>89</v>
      </c>
      <c r="C58" s="15" t="s">
        <v>60</v>
      </c>
      <c r="D58" s="16"/>
      <c r="E58" s="15" t="s">
        <v>103</v>
      </c>
      <c r="F58" s="15" t="s">
        <v>47</v>
      </c>
      <c r="G58" s="17"/>
      <c r="H58" s="17"/>
      <c r="I58" s="26" t="s">
        <v>108</v>
      </c>
      <c r="J58" s="19"/>
      <c r="K58" s="15"/>
      <c r="L58" s="15" t="s">
        <v>76</v>
      </c>
      <c r="M58" s="23">
        <v>2300</v>
      </c>
      <c r="N58" s="33">
        <v>2400</v>
      </c>
      <c r="O58" s="34">
        <v>2197.25</v>
      </c>
      <c r="P58" s="15">
        <f>G58+H58</f>
        <v>0</v>
      </c>
      <c r="Q58" s="15">
        <f t="shared" si="1"/>
        <v>0</v>
      </c>
      <c r="R58" s="15">
        <v>3995</v>
      </c>
    </row>
    <row r="59" spans="1:18" s="5" customFormat="1" ht="206.25" customHeight="1">
      <c r="A59" s="15" t="s">
        <v>33</v>
      </c>
      <c r="B59" s="15" t="s">
        <v>88</v>
      </c>
      <c r="C59" s="15" t="s">
        <v>62</v>
      </c>
      <c r="D59" s="16"/>
      <c r="E59" s="15" t="s">
        <v>103</v>
      </c>
      <c r="F59" s="15" t="s">
        <v>47</v>
      </c>
      <c r="G59" s="17"/>
      <c r="H59" s="17"/>
      <c r="I59" s="17"/>
      <c r="J59" s="15"/>
      <c r="K59" s="15"/>
      <c r="L59" s="15" t="s">
        <v>76</v>
      </c>
      <c r="M59" s="23">
        <v>2100</v>
      </c>
      <c r="N59" s="33">
        <v>2300</v>
      </c>
      <c r="O59" s="34">
        <v>1683.0000000000002</v>
      </c>
      <c r="P59" s="15">
        <f>G59+H59+I59</f>
        <v>0</v>
      </c>
      <c r="Q59" s="15">
        <f t="shared" si="1"/>
        <v>0</v>
      </c>
      <c r="R59" s="15">
        <v>3060</v>
      </c>
    </row>
    <row r="60" spans="1:18" s="5" customFormat="1" ht="206.25" customHeight="1">
      <c r="A60" s="15" t="s">
        <v>37</v>
      </c>
      <c r="B60" s="15" t="s">
        <v>90</v>
      </c>
      <c r="C60" s="15" t="s">
        <v>74</v>
      </c>
      <c r="D60" s="16"/>
      <c r="E60" s="15" t="s">
        <v>103</v>
      </c>
      <c r="F60" s="15" t="s">
        <v>46</v>
      </c>
      <c r="G60" s="17"/>
      <c r="H60" s="17"/>
      <c r="I60" s="17"/>
      <c r="J60" s="26" t="s">
        <v>108</v>
      </c>
      <c r="K60" s="15"/>
      <c r="L60" s="15" t="s">
        <v>75</v>
      </c>
      <c r="M60" s="23">
        <v>2300</v>
      </c>
      <c r="N60" s="33">
        <v>2360</v>
      </c>
      <c r="O60" s="34">
        <v>2197.25</v>
      </c>
      <c r="P60" s="15">
        <f>G60+H60+I60</f>
        <v>0</v>
      </c>
      <c r="Q60" s="15">
        <f t="shared" si="1"/>
        <v>0</v>
      </c>
      <c r="R60" s="15">
        <v>3995</v>
      </c>
    </row>
    <row r="61" spans="1:18" s="5" customFormat="1" ht="206.25" customHeight="1">
      <c r="A61" s="15" t="s">
        <v>38</v>
      </c>
      <c r="B61" s="15" t="s">
        <v>3</v>
      </c>
      <c r="C61" s="15" t="s">
        <v>48</v>
      </c>
      <c r="D61" s="16"/>
      <c r="E61" s="15" t="s">
        <v>36</v>
      </c>
      <c r="F61" s="15" t="s">
        <v>78</v>
      </c>
      <c r="G61" s="17"/>
      <c r="H61" s="17"/>
      <c r="I61" s="26" t="s">
        <v>108</v>
      </c>
      <c r="J61" s="26" t="s">
        <v>108</v>
      </c>
      <c r="K61" s="15"/>
      <c r="L61" s="15" t="s">
        <v>77</v>
      </c>
      <c r="M61" s="23">
        <v>570</v>
      </c>
      <c r="N61" s="33">
        <v>640</v>
      </c>
      <c r="O61" s="34">
        <v>374.00000000000006</v>
      </c>
      <c r="P61" s="15">
        <f>H61</f>
        <v>0</v>
      </c>
      <c r="Q61" s="15">
        <f t="shared" si="1"/>
        <v>0</v>
      </c>
      <c r="R61" s="15">
        <v>680</v>
      </c>
    </row>
    <row r="62" spans="1:18" s="5" customFormat="1" ht="206.25" customHeight="1">
      <c r="A62" s="15" t="s">
        <v>38</v>
      </c>
      <c r="B62" s="15" t="s">
        <v>3</v>
      </c>
      <c r="C62" s="15" t="s">
        <v>49</v>
      </c>
      <c r="D62" s="16"/>
      <c r="E62" s="15" t="s">
        <v>36</v>
      </c>
      <c r="F62" s="15" t="s">
        <v>78</v>
      </c>
      <c r="G62" s="17"/>
      <c r="H62" s="17"/>
      <c r="I62" s="26" t="s">
        <v>108</v>
      </c>
      <c r="J62" s="26" t="s">
        <v>108</v>
      </c>
      <c r="K62" s="15"/>
      <c r="L62" s="15" t="s">
        <v>77</v>
      </c>
      <c r="M62" s="23">
        <v>570</v>
      </c>
      <c r="N62" s="33">
        <v>640</v>
      </c>
      <c r="O62" s="34">
        <v>374.00000000000006</v>
      </c>
      <c r="P62" s="15">
        <f>H62</f>
        <v>0</v>
      </c>
      <c r="Q62" s="15">
        <f t="shared" si="1"/>
        <v>0</v>
      </c>
      <c r="R62" s="15">
        <v>680</v>
      </c>
    </row>
    <row r="63" spans="1:18" s="5" customFormat="1" ht="206.25" customHeight="1">
      <c r="A63" s="15" t="s">
        <v>38</v>
      </c>
      <c r="B63" s="15" t="s">
        <v>3</v>
      </c>
      <c r="C63" s="15" t="s">
        <v>51</v>
      </c>
      <c r="D63" s="16"/>
      <c r="E63" s="15" t="s">
        <v>36</v>
      </c>
      <c r="F63" s="15" t="s">
        <v>78</v>
      </c>
      <c r="G63" s="17"/>
      <c r="H63" s="17"/>
      <c r="I63" s="17"/>
      <c r="J63" s="26" t="s">
        <v>108</v>
      </c>
      <c r="K63" s="15"/>
      <c r="L63" s="15" t="s">
        <v>77</v>
      </c>
      <c r="M63" s="23">
        <v>570</v>
      </c>
      <c r="N63" s="33">
        <v>640</v>
      </c>
      <c r="O63" s="34">
        <v>374.00000000000006</v>
      </c>
      <c r="P63" s="15">
        <f>H63+I63</f>
        <v>0</v>
      </c>
      <c r="Q63" s="15">
        <f t="shared" si="1"/>
        <v>0</v>
      </c>
      <c r="R63" s="15">
        <v>680</v>
      </c>
    </row>
    <row r="64" spans="1:18" s="5" customFormat="1" ht="206.25" customHeight="1">
      <c r="A64" s="15" t="s">
        <v>38</v>
      </c>
      <c r="B64" s="15" t="s">
        <v>3</v>
      </c>
      <c r="C64" s="15" t="s">
        <v>50</v>
      </c>
      <c r="D64" s="16"/>
      <c r="E64" s="15" t="s">
        <v>36</v>
      </c>
      <c r="F64" s="15" t="s">
        <v>78</v>
      </c>
      <c r="G64" s="17"/>
      <c r="H64" s="17"/>
      <c r="I64" s="17"/>
      <c r="J64" s="26" t="s">
        <v>108</v>
      </c>
      <c r="K64" s="15"/>
      <c r="L64" s="15" t="s">
        <v>77</v>
      </c>
      <c r="M64" s="23">
        <v>570</v>
      </c>
      <c r="N64" s="33">
        <v>640</v>
      </c>
      <c r="O64" s="34">
        <v>374.00000000000006</v>
      </c>
      <c r="P64" s="15">
        <f>H64+I64</f>
        <v>0</v>
      </c>
      <c r="Q64" s="15">
        <f t="shared" si="1"/>
        <v>0</v>
      </c>
      <c r="R64" s="15">
        <v>680</v>
      </c>
    </row>
    <row r="65" spans="1:18" s="5" customFormat="1" ht="206.25" customHeight="1">
      <c r="A65" s="15" t="s">
        <v>39</v>
      </c>
      <c r="B65" s="15" t="s">
        <v>91</v>
      </c>
      <c r="C65" s="15" t="s">
        <v>48</v>
      </c>
      <c r="D65" s="16"/>
      <c r="E65" s="15" t="s">
        <v>36</v>
      </c>
      <c r="F65" s="15" t="s">
        <v>78</v>
      </c>
      <c r="G65" s="15"/>
      <c r="H65" s="17"/>
      <c r="I65" s="17"/>
      <c r="J65" s="17"/>
      <c r="K65" s="15"/>
      <c r="L65" s="15" t="s">
        <v>77</v>
      </c>
      <c r="M65" s="23">
        <v>480</v>
      </c>
      <c r="N65" s="33">
        <v>500</v>
      </c>
      <c r="O65" s="34">
        <v>411.40000000000003</v>
      </c>
      <c r="P65" s="15">
        <f t="shared" ref="P65:P68" si="7">H65+I65+J65</f>
        <v>0</v>
      </c>
      <c r="Q65" s="15">
        <f t="shared" si="1"/>
        <v>0</v>
      </c>
      <c r="R65" s="15">
        <v>748</v>
      </c>
    </row>
    <row r="66" spans="1:18" s="5" customFormat="1" ht="206.25" customHeight="1">
      <c r="A66" s="15" t="s">
        <v>39</v>
      </c>
      <c r="B66" s="15" t="s">
        <v>91</v>
      </c>
      <c r="C66" s="15" t="s">
        <v>49</v>
      </c>
      <c r="D66" s="16"/>
      <c r="E66" s="15" t="s">
        <v>36</v>
      </c>
      <c r="F66" s="15" t="s">
        <v>78</v>
      </c>
      <c r="G66" s="15"/>
      <c r="H66" s="17"/>
      <c r="I66" s="17"/>
      <c r="J66" s="17"/>
      <c r="K66" s="15"/>
      <c r="L66" s="15" t="s">
        <v>77</v>
      </c>
      <c r="M66" s="23">
        <v>480</v>
      </c>
      <c r="N66" s="33">
        <v>500</v>
      </c>
      <c r="O66" s="34">
        <v>411.40000000000003</v>
      </c>
      <c r="P66" s="15">
        <f t="shared" si="7"/>
        <v>0</v>
      </c>
      <c r="Q66" s="15">
        <f t="shared" si="1"/>
        <v>0</v>
      </c>
      <c r="R66" s="15">
        <v>748</v>
      </c>
    </row>
    <row r="67" spans="1:18" s="5" customFormat="1" ht="206.25" customHeight="1">
      <c r="A67" s="15" t="s">
        <v>39</v>
      </c>
      <c r="B67" s="15" t="s">
        <v>91</v>
      </c>
      <c r="C67" s="15" t="s">
        <v>51</v>
      </c>
      <c r="D67" s="16"/>
      <c r="E67" s="15" t="s">
        <v>36</v>
      </c>
      <c r="F67" s="15" t="s">
        <v>78</v>
      </c>
      <c r="G67" s="15"/>
      <c r="H67" s="17"/>
      <c r="I67" s="17"/>
      <c r="J67" s="17"/>
      <c r="K67" s="15"/>
      <c r="L67" s="15" t="s">
        <v>77</v>
      </c>
      <c r="M67" s="23">
        <v>480</v>
      </c>
      <c r="N67" s="33">
        <v>500</v>
      </c>
      <c r="O67" s="34">
        <v>411.40000000000003</v>
      </c>
      <c r="P67" s="15">
        <f t="shared" si="7"/>
        <v>0</v>
      </c>
      <c r="Q67" s="15">
        <f t="shared" si="1"/>
        <v>0</v>
      </c>
      <c r="R67" s="15">
        <v>748</v>
      </c>
    </row>
    <row r="68" spans="1:18" s="5" customFormat="1" ht="206.25" customHeight="1">
      <c r="A68" s="15" t="s">
        <v>39</v>
      </c>
      <c r="B68" s="15" t="s">
        <v>91</v>
      </c>
      <c r="C68" s="15" t="s">
        <v>50</v>
      </c>
      <c r="D68" s="16"/>
      <c r="E68" s="15" t="s">
        <v>36</v>
      </c>
      <c r="F68" s="15" t="s">
        <v>78</v>
      </c>
      <c r="G68" s="15"/>
      <c r="H68" s="17"/>
      <c r="I68" s="17"/>
      <c r="J68" s="17"/>
      <c r="K68" s="15"/>
      <c r="L68" s="15" t="s">
        <v>77</v>
      </c>
      <c r="M68" s="23">
        <v>480</v>
      </c>
      <c r="N68" s="33">
        <v>500</v>
      </c>
      <c r="O68" s="34">
        <v>411.40000000000003</v>
      </c>
      <c r="P68" s="15">
        <f t="shared" si="7"/>
        <v>0</v>
      </c>
      <c r="Q68" s="15">
        <f t="shared" si="1"/>
        <v>0</v>
      </c>
      <c r="R68" s="15">
        <v>748</v>
      </c>
    </row>
    <row r="69" spans="1:18" s="5" customFormat="1" ht="206.25" customHeight="1">
      <c r="A69" s="15" t="s">
        <v>39</v>
      </c>
      <c r="B69" s="15" t="s">
        <v>92</v>
      </c>
      <c r="C69" s="15" t="s">
        <v>48</v>
      </c>
      <c r="D69" s="16"/>
      <c r="E69" s="15" t="s">
        <v>36</v>
      </c>
      <c r="F69" s="15" t="s">
        <v>78</v>
      </c>
      <c r="G69" s="17"/>
      <c r="H69" s="26"/>
      <c r="I69" s="26"/>
      <c r="J69" s="17"/>
      <c r="K69" s="26"/>
      <c r="L69" s="15" t="s">
        <v>85</v>
      </c>
      <c r="M69" s="23">
        <v>500</v>
      </c>
      <c r="N69" s="33">
        <v>550</v>
      </c>
      <c r="O69" s="34">
        <v>411.40000000000003</v>
      </c>
      <c r="P69" s="15">
        <f>G69+H69+I69+J69+K69</f>
        <v>0</v>
      </c>
      <c r="Q69" s="15">
        <f t="shared" si="1"/>
        <v>0</v>
      </c>
      <c r="R69" s="15">
        <v>748</v>
      </c>
    </row>
    <row r="70" spans="1:18" s="5" customFormat="1" ht="206.25" customHeight="1">
      <c r="A70" s="15" t="s">
        <v>39</v>
      </c>
      <c r="B70" s="15" t="s">
        <v>92</v>
      </c>
      <c r="C70" s="15" t="s">
        <v>49</v>
      </c>
      <c r="D70" s="16"/>
      <c r="E70" s="15" t="s">
        <v>36</v>
      </c>
      <c r="F70" s="15" t="s">
        <v>78</v>
      </c>
      <c r="G70" s="17"/>
      <c r="H70" s="17"/>
      <c r="I70" s="17"/>
      <c r="J70" s="17"/>
      <c r="K70" s="17"/>
      <c r="L70" s="15" t="s">
        <v>85</v>
      </c>
      <c r="M70" s="23">
        <v>500</v>
      </c>
      <c r="N70" s="33">
        <v>550</v>
      </c>
      <c r="O70" s="34">
        <v>411.40000000000003</v>
      </c>
      <c r="P70" s="15"/>
      <c r="Q70" s="15">
        <f t="shared" si="1"/>
        <v>0</v>
      </c>
      <c r="R70" s="15">
        <v>748</v>
      </c>
    </row>
    <row r="71" spans="1:18" s="5" customFormat="1" ht="206.25" customHeight="1">
      <c r="A71" s="15" t="s">
        <v>39</v>
      </c>
      <c r="B71" s="15" t="s">
        <v>92</v>
      </c>
      <c r="C71" s="15" t="s">
        <v>51</v>
      </c>
      <c r="D71" s="16"/>
      <c r="E71" s="15" t="s">
        <v>36</v>
      </c>
      <c r="F71" s="15" t="s">
        <v>78</v>
      </c>
      <c r="G71" s="26"/>
      <c r="H71" s="17"/>
      <c r="I71" s="26"/>
      <c r="J71" s="17"/>
      <c r="K71" s="17"/>
      <c r="L71" s="15" t="s">
        <v>85</v>
      </c>
      <c r="M71" s="23">
        <v>500</v>
      </c>
      <c r="N71" s="33">
        <v>550</v>
      </c>
      <c r="O71" s="34">
        <v>411.40000000000003</v>
      </c>
      <c r="P71" s="15">
        <f>G71+H71+I71+J71+K71</f>
        <v>0</v>
      </c>
      <c r="Q71" s="15">
        <f t="shared" si="1"/>
        <v>0</v>
      </c>
      <c r="R71" s="15">
        <v>748</v>
      </c>
    </row>
    <row r="72" spans="1:18" s="5" customFormat="1" ht="206.25" customHeight="1">
      <c r="A72" s="15" t="s">
        <v>39</v>
      </c>
      <c r="B72" s="15" t="s">
        <v>92</v>
      </c>
      <c r="C72" s="15" t="s">
        <v>50</v>
      </c>
      <c r="D72" s="16"/>
      <c r="E72" s="15" t="s">
        <v>36</v>
      </c>
      <c r="F72" s="15" t="s">
        <v>78</v>
      </c>
      <c r="G72" s="17"/>
      <c r="H72" s="17"/>
      <c r="I72" s="17"/>
      <c r="J72" s="17"/>
      <c r="K72" s="17"/>
      <c r="L72" s="15" t="s">
        <v>85</v>
      </c>
      <c r="M72" s="23">
        <v>500</v>
      </c>
      <c r="N72" s="33">
        <v>550</v>
      </c>
      <c r="O72" s="34">
        <v>411.40000000000003</v>
      </c>
      <c r="P72" s="15">
        <f>G72+H72+I72+J72+K72</f>
        <v>0</v>
      </c>
      <c r="Q72" s="15">
        <f t="shared" si="1"/>
        <v>0</v>
      </c>
      <c r="R72" s="15">
        <v>748</v>
      </c>
    </row>
    <row r="73" spans="1:18" s="5" customFormat="1" ht="206.25" customHeight="1">
      <c r="A73" s="15" t="s">
        <v>39</v>
      </c>
      <c r="B73" s="15" t="s">
        <v>93</v>
      </c>
      <c r="C73" s="15" t="s">
        <v>48</v>
      </c>
      <c r="D73" s="16"/>
      <c r="E73" s="15" t="s">
        <v>36</v>
      </c>
      <c r="F73" s="15" t="s">
        <v>78</v>
      </c>
      <c r="G73" s="17"/>
      <c r="H73" s="17"/>
      <c r="I73" s="17"/>
      <c r="J73" s="26" t="s">
        <v>108</v>
      </c>
      <c r="K73" s="19"/>
      <c r="L73" s="15" t="s">
        <v>75</v>
      </c>
      <c r="M73" s="23">
        <v>520</v>
      </c>
      <c r="N73" s="33">
        <v>600</v>
      </c>
      <c r="O73" s="34">
        <v>411.40000000000003</v>
      </c>
      <c r="P73" s="15">
        <f>G73+H73+I73</f>
        <v>0</v>
      </c>
      <c r="Q73" s="15">
        <f t="shared" si="1"/>
        <v>0</v>
      </c>
      <c r="R73" s="15">
        <v>748</v>
      </c>
    </row>
    <row r="74" spans="1:18" s="5" customFormat="1" ht="206.25" customHeight="1">
      <c r="A74" s="15" t="s">
        <v>39</v>
      </c>
      <c r="B74" s="15" t="s">
        <v>93</v>
      </c>
      <c r="C74" s="15" t="s">
        <v>49</v>
      </c>
      <c r="D74" s="16"/>
      <c r="E74" s="15" t="s">
        <v>36</v>
      </c>
      <c r="F74" s="15" t="s">
        <v>78</v>
      </c>
      <c r="G74" s="26"/>
      <c r="H74" s="17"/>
      <c r="I74" s="17"/>
      <c r="J74" s="26"/>
      <c r="K74" s="15"/>
      <c r="L74" s="15" t="s">
        <v>75</v>
      </c>
      <c r="M74" s="23">
        <v>520</v>
      </c>
      <c r="N74" s="33">
        <v>600</v>
      </c>
      <c r="O74" s="34">
        <v>411.40000000000003</v>
      </c>
      <c r="P74" s="15">
        <f t="shared" ref="P74:P77" si="8">G74+H74+I74</f>
        <v>0</v>
      </c>
      <c r="Q74" s="15">
        <f t="shared" si="1"/>
        <v>0</v>
      </c>
      <c r="R74" s="15">
        <v>748</v>
      </c>
    </row>
    <row r="75" spans="1:18" s="5" customFormat="1" ht="206.25" customHeight="1">
      <c r="A75" s="15" t="s">
        <v>39</v>
      </c>
      <c r="B75" s="15" t="s">
        <v>93</v>
      </c>
      <c r="C75" s="15" t="s">
        <v>51</v>
      </c>
      <c r="D75" s="16"/>
      <c r="E75" s="15" t="s">
        <v>36</v>
      </c>
      <c r="F75" s="15" t="s">
        <v>78</v>
      </c>
      <c r="G75" s="26"/>
      <c r="H75" s="17"/>
      <c r="I75" s="17"/>
      <c r="J75" s="17"/>
      <c r="K75" s="15"/>
      <c r="L75" s="15" t="s">
        <v>75</v>
      </c>
      <c r="M75" s="23">
        <v>520</v>
      </c>
      <c r="N75" s="33">
        <v>600</v>
      </c>
      <c r="O75" s="34">
        <v>411.40000000000003</v>
      </c>
      <c r="P75" s="15">
        <f t="shared" si="8"/>
        <v>0</v>
      </c>
      <c r="Q75" s="15">
        <f t="shared" si="1"/>
        <v>0</v>
      </c>
      <c r="R75" s="15">
        <v>748</v>
      </c>
    </row>
    <row r="76" spans="1:18" s="5" customFormat="1" ht="206.25" customHeight="1">
      <c r="A76" s="15" t="s">
        <v>39</v>
      </c>
      <c r="B76" s="15" t="s">
        <v>93</v>
      </c>
      <c r="C76" s="15" t="s">
        <v>50</v>
      </c>
      <c r="D76" s="16"/>
      <c r="E76" s="15" t="s">
        <v>36</v>
      </c>
      <c r="F76" s="15" t="s">
        <v>78</v>
      </c>
      <c r="G76" s="17"/>
      <c r="H76" s="17"/>
      <c r="I76" s="17"/>
      <c r="J76" s="26"/>
      <c r="K76" s="15"/>
      <c r="L76" s="15" t="s">
        <v>75</v>
      </c>
      <c r="M76" s="23">
        <v>520</v>
      </c>
      <c r="N76" s="33">
        <v>600</v>
      </c>
      <c r="O76" s="34">
        <v>411.40000000000003</v>
      </c>
      <c r="P76" s="15">
        <f t="shared" si="8"/>
        <v>0</v>
      </c>
      <c r="Q76" s="15">
        <f t="shared" si="1"/>
        <v>0</v>
      </c>
      <c r="R76" s="15">
        <v>748</v>
      </c>
    </row>
    <row r="77" spans="1:18" s="5" customFormat="1" ht="206.25" customHeight="1">
      <c r="A77" s="15" t="s">
        <v>40</v>
      </c>
      <c r="B77" s="15" t="s">
        <v>94</v>
      </c>
      <c r="C77" s="15" t="s">
        <v>48</v>
      </c>
      <c r="D77" s="16"/>
      <c r="E77" s="15" t="s">
        <v>36</v>
      </c>
      <c r="F77" s="15" t="s">
        <v>78</v>
      </c>
      <c r="G77" s="17"/>
      <c r="H77" s="17"/>
      <c r="I77" s="17"/>
      <c r="J77" s="17"/>
      <c r="K77" s="17"/>
      <c r="L77" s="15" t="s">
        <v>85</v>
      </c>
      <c r="M77" s="23">
        <v>370</v>
      </c>
      <c r="N77" s="33">
        <v>450</v>
      </c>
      <c r="O77" s="34">
        <v>327.25</v>
      </c>
      <c r="P77" s="15">
        <f t="shared" si="8"/>
        <v>0</v>
      </c>
      <c r="Q77" s="15">
        <f t="shared" ref="Q77:Q84" si="9">P77*N77</f>
        <v>0</v>
      </c>
      <c r="R77" s="15">
        <v>595</v>
      </c>
    </row>
    <row r="78" spans="1:18" s="5" customFormat="1" ht="206.25" customHeight="1">
      <c r="A78" s="15" t="s">
        <v>40</v>
      </c>
      <c r="B78" s="15" t="s">
        <v>94</v>
      </c>
      <c r="C78" s="15" t="s">
        <v>49</v>
      </c>
      <c r="D78" s="16"/>
      <c r="E78" s="15" t="s">
        <v>36</v>
      </c>
      <c r="F78" s="15" t="s">
        <v>78</v>
      </c>
      <c r="G78" s="26"/>
      <c r="H78" s="17"/>
      <c r="I78" s="17"/>
      <c r="J78" s="17"/>
      <c r="K78" s="17"/>
      <c r="L78" s="15" t="s">
        <v>85</v>
      </c>
      <c r="M78" s="23">
        <v>370</v>
      </c>
      <c r="N78" s="33">
        <v>450</v>
      </c>
      <c r="O78" s="34">
        <v>327.25</v>
      </c>
      <c r="P78" s="15">
        <f>G78+H78+I78+J78+K78</f>
        <v>0</v>
      </c>
      <c r="Q78" s="15">
        <f t="shared" si="9"/>
        <v>0</v>
      </c>
      <c r="R78" s="15">
        <v>595</v>
      </c>
    </row>
    <row r="79" spans="1:18" s="5" customFormat="1" ht="206.25" customHeight="1">
      <c r="A79" s="15" t="s">
        <v>40</v>
      </c>
      <c r="B79" s="15" t="s">
        <v>94</v>
      </c>
      <c r="C79" s="15" t="s">
        <v>51</v>
      </c>
      <c r="D79" s="16"/>
      <c r="E79" s="15" t="s">
        <v>36</v>
      </c>
      <c r="F79" s="15" t="s">
        <v>78</v>
      </c>
      <c r="G79" s="17"/>
      <c r="H79" s="17"/>
      <c r="I79" s="17"/>
      <c r="J79" s="17"/>
      <c r="K79" s="17"/>
      <c r="L79" s="15" t="s">
        <v>85</v>
      </c>
      <c r="M79" s="23">
        <v>370</v>
      </c>
      <c r="N79" s="33">
        <v>450</v>
      </c>
      <c r="O79" s="34">
        <v>327.25</v>
      </c>
      <c r="P79" s="15">
        <f>G79+H79+I79+J79+K79</f>
        <v>0</v>
      </c>
      <c r="Q79" s="15">
        <f t="shared" si="9"/>
        <v>0</v>
      </c>
      <c r="R79" s="15">
        <v>595</v>
      </c>
    </row>
    <row r="80" spans="1:18" s="5" customFormat="1" ht="206.25" customHeight="1">
      <c r="A80" s="15" t="s">
        <v>40</v>
      </c>
      <c r="B80" s="15" t="s">
        <v>94</v>
      </c>
      <c r="C80" s="15" t="s">
        <v>50</v>
      </c>
      <c r="D80" s="16"/>
      <c r="E80" s="15" t="s">
        <v>36</v>
      </c>
      <c r="F80" s="15" t="s">
        <v>78</v>
      </c>
      <c r="G80" s="17"/>
      <c r="H80" s="26"/>
      <c r="I80" s="17"/>
      <c r="J80" s="17"/>
      <c r="K80" s="17"/>
      <c r="L80" s="15" t="s">
        <v>85</v>
      </c>
      <c r="M80" s="23">
        <v>370</v>
      </c>
      <c r="N80" s="33">
        <v>450</v>
      </c>
      <c r="O80" s="34">
        <v>327.25</v>
      </c>
      <c r="P80" s="15">
        <f>G80+H80+I80+J80+K80</f>
        <v>0</v>
      </c>
      <c r="Q80" s="15">
        <f t="shared" si="9"/>
        <v>0</v>
      </c>
      <c r="R80" s="15">
        <v>595</v>
      </c>
    </row>
    <row r="81" spans="1:18" s="5" customFormat="1" ht="206.25" customHeight="1">
      <c r="A81" s="15" t="s">
        <v>40</v>
      </c>
      <c r="B81" s="15" t="s">
        <v>95</v>
      </c>
      <c r="C81" s="15" t="s">
        <v>48</v>
      </c>
      <c r="D81" s="16"/>
      <c r="E81" s="15" t="s">
        <v>36</v>
      </c>
      <c r="F81" s="15" t="s">
        <v>78</v>
      </c>
      <c r="G81" s="17"/>
      <c r="H81" s="17"/>
      <c r="I81" s="17"/>
      <c r="J81" s="17"/>
      <c r="K81" s="15"/>
      <c r="L81" s="15" t="s">
        <v>75</v>
      </c>
      <c r="M81" s="23">
        <v>400</v>
      </c>
      <c r="N81" s="33">
        <v>450</v>
      </c>
      <c r="O81" s="34">
        <v>327.25</v>
      </c>
      <c r="P81" s="15">
        <f>G81+H81+I81+J81</f>
        <v>0</v>
      </c>
      <c r="Q81" s="15">
        <f t="shared" si="9"/>
        <v>0</v>
      </c>
      <c r="R81" s="15">
        <v>595</v>
      </c>
    </row>
    <row r="82" spans="1:18" s="5" customFormat="1" ht="206.25" customHeight="1">
      <c r="A82" s="15" t="s">
        <v>40</v>
      </c>
      <c r="B82" s="15" t="s">
        <v>95</v>
      </c>
      <c r="C82" s="15" t="s">
        <v>49</v>
      </c>
      <c r="D82" s="16"/>
      <c r="E82" s="15" t="s">
        <v>36</v>
      </c>
      <c r="F82" s="15" t="s">
        <v>78</v>
      </c>
      <c r="G82" s="17"/>
      <c r="H82" s="17"/>
      <c r="I82" s="17"/>
      <c r="J82" s="26"/>
      <c r="K82" s="15"/>
      <c r="L82" s="15" t="s">
        <v>75</v>
      </c>
      <c r="M82" s="23">
        <v>400</v>
      </c>
      <c r="N82" s="33">
        <v>450</v>
      </c>
      <c r="O82" s="34">
        <v>327.25</v>
      </c>
      <c r="P82" s="15">
        <f>G82+H82+I82+J82</f>
        <v>0</v>
      </c>
      <c r="Q82" s="15">
        <f t="shared" si="9"/>
        <v>0</v>
      </c>
      <c r="R82" s="15">
        <v>595</v>
      </c>
    </row>
    <row r="83" spans="1:18" s="5" customFormat="1" ht="206.25" customHeight="1">
      <c r="A83" s="15" t="s">
        <v>40</v>
      </c>
      <c r="B83" s="15" t="s">
        <v>95</v>
      </c>
      <c r="C83" s="15" t="s">
        <v>51</v>
      </c>
      <c r="D83" s="16"/>
      <c r="E83" s="15" t="s">
        <v>36</v>
      </c>
      <c r="F83" s="15" t="s">
        <v>78</v>
      </c>
      <c r="G83" s="26"/>
      <c r="H83" s="17"/>
      <c r="I83" s="26"/>
      <c r="J83" s="26"/>
      <c r="K83" s="15"/>
      <c r="L83" s="15" t="s">
        <v>75</v>
      </c>
      <c r="M83" s="23">
        <v>400</v>
      </c>
      <c r="N83" s="33">
        <v>450</v>
      </c>
      <c r="O83" s="34">
        <v>327.25</v>
      </c>
      <c r="P83" s="15">
        <f>G83+H83+I83+J83</f>
        <v>0</v>
      </c>
      <c r="Q83" s="15">
        <f t="shared" si="9"/>
        <v>0</v>
      </c>
      <c r="R83" s="15">
        <v>595</v>
      </c>
    </row>
    <row r="84" spans="1:18" s="5" customFormat="1" ht="206.25" customHeight="1">
      <c r="A84" s="15" t="s">
        <v>40</v>
      </c>
      <c r="B84" s="15" t="s">
        <v>95</v>
      </c>
      <c r="C84" s="15" t="s">
        <v>50</v>
      </c>
      <c r="D84" s="16"/>
      <c r="E84" s="15" t="s">
        <v>36</v>
      </c>
      <c r="F84" s="15" t="s">
        <v>78</v>
      </c>
      <c r="G84" s="17"/>
      <c r="H84" s="17"/>
      <c r="I84" s="17"/>
      <c r="J84" s="26"/>
      <c r="K84" s="15"/>
      <c r="L84" s="15" t="s">
        <v>75</v>
      </c>
      <c r="M84" s="23">
        <v>400</v>
      </c>
      <c r="N84" s="11">
        <v>450</v>
      </c>
      <c r="O84" s="34">
        <v>327.25</v>
      </c>
      <c r="P84" s="15">
        <f>G84+H84+I84+J84</f>
        <v>0</v>
      </c>
      <c r="Q84" s="15">
        <f t="shared" si="9"/>
        <v>0</v>
      </c>
      <c r="R84" s="15">
        <v>595</v>
      </c>
    </row>
    <row r="85" spans="1:18" ht="18.75">
      <c r="A85" s="20"/>
      <c r="B85" s="21"/>
      <c r="C85" s="21"/>
      <c r="D85" s="21"/>
      <c r="E85" s="21"/>
      <c r="F85" s="22"/>
      <c r="G85" s="22"/>
      <c r="H85" s="22"/>
      <c r="I85" s="22"/>
      <c r="J85" s="22"/>
      <c r="K85" s="22"/>
      <c r="L85" s="41" t="s">
        <v>104</v>
      </c>
      <c r="M85" s="42"/>
      <c r="N85" s="43"/>
      <c r="O85" s="30"/>
      <c r="P85" s="10">
        <f>SUM(P11:P84)</f>
        <v>0</v>
      </c>
      <c r="Q85" s="10">
        <f>SUM(Q11:Q84)</f>
        <v>0</v>
      </c>
      <c r="R85" s="25"/>
    </row>
    <row r="92" spans="1:18">
      <c r="Q92" s="37"/>
    </row>
    <row r="93" spans="1:18">
      <c r="Q93" s="8"/>
    </row>
    <row r="94" spans="1:18">
      <c r="Q94" s="8"/>
    </row>
    <row r="95" spans="1:18">
      <c r="Q95" s="8"/>
    </row>
    <row r="96" spans="1:18">
      <c r="Q96" s="8"/>
    </row>
    <row r="97" spans="17:17">
      <c r="Q97" s="8"/>
    </row>
    <row r="98" spans="17:17">
      <c r="Q98" s="8"/>
    </row>
    <row r="99" spans="17:17">
      <c r="Q99" s="8"/>
    </row>
    <row r="100" spans="17:17">
      <c r="Q100" s="8"/>
    </row>
    <row r="101" spans="17:17">
      <c r="Q101" s="8"/>
    </row>
    <row r="102" spans="17:17">
      <c r="Q102" s="8"/>
    </row>
    <row r="103" spans="17:17">
      <c r="Q103" s="8"/>
    </row>
    <row r="104" spans="17:17">
      <c r="Q104" s="8"/>
    </row>
    <row r="105" spans="17:17">
      <c r="Q105" s="8"/>
    </row>
    <row r="106" spans="17:17">
      <c r="Q106" s="8"/>
    </row>
    <row r="107" spans="17:17">
      <c r="Q107" s="8"/>
    </row>
    <row r="108" spans="17:17">
      <c r="Q108" s="8"/>
    </row>
    <row r="109" spans="17:17">
      <c r="Q109" s="8"/>
    </row>
    <row r="110" spans="17:17">
      <c r="Q110" s="8"/>
    </row>
    <row r="111" spans="17:17">
      <c r="Q111" s="8"/>
    </row>
    <row r="112" spans="17:17">
      <c r="Q112" s="8"/>
    </row>
    <row r="113" spans="17:17">
      <c r="Q113" s="8"/>
    </row>
    <row r="114" spans="17:17">
      <c r="Q114" s="8"/>
    </row>
    <row r="115" spans="17:17">
      <c r="Q115" s="8"/>
    </row>
    <row r="116" spans="17:17">
      <c r="Q116" s="8"/>
    </row>
    <row r="117" spans="17:17">
      <c r="Q117" s="8"/>
    </row>
    <row r="118" spans="17:17">
      <c r="Q118" s="8"/>
    </row>
    <row r="119" spans="17:17">
      <c r="Q119" s="8"/>
    </row>
    <row r="120" spans="17:17">
      <c r="Q120" s="8"/>
    </row>
    <row r="121" spans="17:17">
      <c r="Q121" s="8"/>
    </row>
    <row r="122" spans="17:17">
      <c r="Q122" s="8"/>
    </row>
    <row r="123" spans="17:17">
      <c r="Q123" s="8"/>
    </row>
    <row r="124" spans="17:17">
      <c r="Q124" s="8"/>
    </row>
    <row r="125" spans="17:17">
      <c r="Q125" s="8"/>
    </row>
    <row r="126" spans="17:17">
      <c r="Q126" s="8"/>
    </row>
    <row r="127" spans="17:17">
      <c r="Q127" s="8"/>
    </row>
    <row r="128" spans="17:17">
      <c r="Q128" s="8"/>
    </row>
    <row r="129" spans="17:17">
      <c r="Q129" s="8"/>
    </row>
    <row r="130" spans="17:17">
      <c r="Q130" s="8"/>
    </row>
    <row r="131" spans="17:17">
      <c r="Q131" s="8"/>
    </row>
    <row r="132" spans="17:17">
      <c r="Q132" s="8"/>
    </row>
    <row r="133" spans="17:17">
      <c r="Q133" s="8"/>
    </row>
    <row r="134" spans="17:17">
      <c r="Q134" s="8"/>
    </row>
    <row r="135" spans="17:17">
      <c r="Q135" s="8"/>
    </row>
    <row r="136" spans="17:17">
      <c r="Q136" s="8"/>
    </row>
    <row r="137" spans="17:17">
      <c r="Q137" s="8"/>
    </row>
    <row r="138" spans="17:17">
      <c r="Q138" s="8"/>
    </row>
    <row r="139" spans="17:17">
      <c r="Q139" s="8"/>
    </row>
    <row r="140" spans="17:17">
      <c r="Q140" s="8"/>
    </row>
    <row r="141" spans="17:17">
      <c r="Q141" s="8"/>
    </row>
    <row r="142" spans="17:17">
      <c r="Q142" s="8"/>
    </row>
    <row r="143" spans="17:17">
      <c r="Q143" s="8"/>
    </row>
    <row r="144" spans="17:17">
      <c r="Q144" s="8"/>
    </row>
    <row r="145" spans="17:17">
      <c r="Q145" s="8"/>
    </row>
    <row r="146" spans="17:17">
      <c r="Q146" s="8"/>
    </row>
    <row r="147" spans="17:17">
      <c r="Q147" s="8"/>
    </row>
    <row r="148" spans="17:17">
      <c r="Q148" s="8"/>
    </row>
    <row r="149" spans="17:17">
      <c r="Q149" s="8"/>
    </row>
    <row r="150" spans="17:17">
      <c r="Q150" s="8"/>
    </row>
    <row r="151" spans="17:17">
      <c r="Q151" s="8"/>
    </row>
    <row r="152" spans="17:17">
      <c r="Q152" s="8"/>
    </row>
    <row r="153" spans="17:17">
      <c r="Q153" s="8"/>
    </row>
    <row r="154" spans="17:17">
      <c r="Q154" s="8"/>
    </row>
    <row r="155" spans="17:17">
      <c r="Q155" s="8"/>
    </row>
    <row r="156" spans="17:17">
      <c r="Q156" s="8"/>
    </row>
    <row r="157" spans="17:17">
      <c r="Q157" s="8"/>
    </row>
    <row r="158" spans="17:17">
      <c r="Q158" s="8"/>
    </row>
    <row r="159" spans="17:17">
      <c r="Q159" s="8"/>
    </row>
    <row r="160" spans="17:17">
      <c r="Q160" s="8"/>
    </row>
    <row r="161" spans="17:17">
      <c r="Q161" s="8"/>
    </row>
    <row r="162" spans="17:17">
      <c r="Q162" s="8"/>
    </row>
    <row r="163" spans="17:17">
      <c r="Q163" s="8"/>
    </row>
    <row r="164" spans="17:17">
      <c r="Q164" s="8"/>
    </row>
    <row r="165" spans="17:17">
      <c r="Q165" s="8"/>
    </row>
    <row r="166" spans="17:17">
      <c r="Q166" s="8"/>
    </row>
    <row r="167" spans="17:17">
      <c r="Q167" s="8"/>
    </row>
    <row r="168" spans="17:17">
      <c r="Q168" s="8"/>
    </row>
    <row r="169" spans="17:17">
      <c r="Q169" s="8"/>
    </row>
    <row r="170" spans="17:17">
      <c r="Q170" s="8"/>
    </row>
    <row r="171" spans="17:17">
      <c r="Q171" s="8"/>
    </row>
    <row r="172" spans="17:17">
      <c r="Q172" s="8"/>
    </row>
    <row r="173" spans="17:17">
      <c r="Q173" s="8"/>
    </row>
    <row r="174" spans="17:17">
      <c r="Q174" s="8"/>
    </row>
    <row r="175" spans="17:17">
      <c r="Q175" s="8"/>
    </row>
    <row r="176" spans="17:17">
      <c r="Q176" s="8"/>
    </row>
    <row r="177" spans="17:17">
      <c r="Q177" s="8"/>
    </row>
    <row r="178" spans="17:17">
      <c r="Q178" s="8"/>
    </row>
    <row r="179" spans="17:17">
      <c r="Q179" s="8"/>
    </row>
    <row r="180" spans="17:17">
      <c r="Q180" s="8"/>
    </row>
    <row r="181" spans="17:17">
      <c r="Q181" s="8"/>
    </row>
    <row r="182" spans="17:17">
      <c r="Q182" s="8"/>
    </row>
    <row r="183" spans="17:17">
      <c r="Q183" s="8"/>
    </row>
    <row r="184" spans="17:17">
      <c r="Q184" s="8"/>
    </row>
    <row r="185" spans="17:17">
      <c r="Q185" s="8"/>
    </row>
    <row r="186" spans="17:17">
      <c r="Q186" s="8"/>
    </row>
    <row r="187" spans="17:17">
      <c r="Q187" s="8"/>
    </row>
    <row r="188" spans="17:17">
      <c r="Q188" s="8"/>
    </row>
    <row r="189" spans="17:17">
      <c r="Q189" s="8"/>
    </row>
    <row r="190" spans="17:17">
      <c r="Q190" s="8"/>
    </row>
    <row r="191" spans="17:17">
      <c r="Q191" s="8"/>
    </row>
    <row r="192" spans="17:17">
      <c r="Q192" s="8"/>
    </row>
    <row r="193" spans="17:17">
      <c r="Q193" s="8"/>
    </row>
    <row r="194" spans="17:17">
      <c r="Q194" s="8"/>
    </row>
    <row r="195" spans="17:17">
      <c r="Q195" s="8"/>
    </row>
    <row r="196" spans="17:17">
      <c r="Q196" s="8"/>
    </row>
    <row r="197" spans="17:17">
      <c r="Q197" s="8"/>
    </row>
    <row r="198" spans="17:17">
      <c r="Q198" s="8"/>
    </row>
    <row r="199" spans="17:17">
      <c r="Q199" s="8"/>
    </row>
    <row r="200" spans="17:17">
      <c r="Q200" s="8"/>
    </row>
    <row r="201" spans="17:17">
      <c r="Q201" s="8"/>
    </row>
    <row r="202" spans="17:17">
      <c r="Q202" s="8"/>
    </row>
    <row r="203" spans="17:17">
      <c r="Q203" s="8"/>
    </row>
    <row r="204" spans="17:17">
      <c r="Q204" s="8"/>
    </row>
    <row r="205" spans="17:17">
      <c r="Q205" s="8"/>
    </row>
    <row r="206" spans="17:17">
      <c r="Q206" s="8"/>
    </row>
    <row r="207" spans="17:17">
      <c r="Q207" s="8"/>
    </row>
    <row r="208" spans="17:17">
      <c r="Q208" s="8"/>
    </row>
    <row r="209" spans="17:17">
      <c r="Q209" s="8"/>
    </row>
    <row r="210" spans="17:17">
      <c r="Q210" s="8"/>
    </row>
    <row r="211" spans="17:17">
      <c r="Q211" s="8"/>
    </row>
    <row r="212" spans="17:17">
      <c r="Q212" s="8"/>
    </row>
    <row r="213" spans="17:17">
      <c r="Q213" s="8"/>
    </row>
    <row r="214" spans="17:17">
      <c r="Q214" s="8"/>
    </row>
    <row r="215" spans="17:17">
      <c r="Q215" s="8"/>
    </row>
    <row r="216" spans="17:17">
      <c r="Q216" s="8"/>
    </row>
    <row r="217" spans="17:17">
      <c r="Q217" s="8"/>
    </row>
    <row r="218" spans="17:17">
      <c r="Q218" s="8"/>
    </row>
    <row r="219" spans="17:17">
      <c r="Q219" s="8"/>
    </row>
    <row r="220" spans="17:17">
      <c r="Q220" s="8"/>
    </row>
    <row r="221" spans="17:17">
      <c r="Q221" s="8"/>
    </row>
    <row r="222" spans="17:17">
      <c r="Q222" s="8"/>
    </row>
    <row r="223" spans="17:17">
      <c r="Q223" s="8"/>
    </row>
    <row r="224" spans="17:17">
      <c r="Q224" s="8"/>
    </row>
    <row r="225" spans="17:17">
      <c r="Q225" s="8"/>
    </row>
    <row r="226" spans="17:17">
      <c r="Q226" s="8"/>
    </row>
    <row r="227" spans="17:17">
      <c r="Q227" s="8"/>
    </row>
    <row r="228" spans="17:17">
      <c r="Q228" s="8"/>
    </row>
    <row r="229" spans="17:17">
      <c r="Q229" s="8"/>
    </row>
    <row r="230" spans="17:17">
      <c r="Q230" s="8"/>
    </row>
    <row r="231" spans="17:17">
      <c r="Q231" s="8"/>
    </row>
    <row r="232" spans="17:17">
      <c r="Q232" s="8"/>
    </row>
    <row r="233" spans="17:17">
      <c r="Q233" s="8"/>
    </row>
    <row r="234" spans="17:17">
      <c r="Q234" s="8"/>
    </row>
    <row r="235" spans="17:17">
      <c r="Q235" s="8"/>
    </row>
    <row r="236" spans="17:17">
      <c r="Q236" s="8"/>
    </row>
    <row r="237" spans="17:17">
      <c r="Q237" s="8"/>
    </row>
    <row r="238" spans="17:17">
      <c r="Q238" s="8"/>
    </row>
    <row r="239" spans="17:17">
      <c r="Q239" s="8"/>
    </row>
    <row r="240" spans="17:17">
      <c r="Q240" s="8"/>
    </row>
    <row r="241" spans="17:17">
      <c r="Q241" s="8"/>
    </row>
    <row r="242" spans="17:17">
      <c r="Q242" s="8"/>
    </row>
    <row r="243" spans="17:17">
      <c r="Q243" s="8"/>
    </row>
    <row r="244" spans="17:17">
      <c r="Q244" s="8"/>
    </row>
    <row r="245" spans="17:17">
      <c r="Q245" s="8"/>
    </row>
    <row r="246" spans="17:17">
      <c r="Q246" s="8"/>
    </row>
    <row r="247" spans="17:17">
      <c r="Q247" s="8"/>
    </row>
    <row r="248" spans="17:17">
      <c r="Q248" s="8"/>
    </row>
    <row r="249" spans="17:17">
      <c r="Q249" s="8"/>
    </row>
    <row r="250" spans="17:17">
      <c r="Q250" s="8"/>
    </row>
    <row r="251" spans="17:17">
      <c r="Q251" s="8"/>
    </row>
    <row r="252" spans="17:17">
      <c r="Q252" s="8"/>
    </row>
    <row r="253" spans="17:17">
      <c r="Q253" s="8"/>
    </row>
    <row r="254" spans="17:17">
      <c r="Q254" s="8"/>
    </row>
    <row r="255" spans="17:17">
      <c r="Q255" s="8"/>
    </row>
    <row r="256" spans="17:17">
      <c r="Q256" s="8"/>
    </row>
    <row r="257" spans="17:17">
      <c r="Q257" s="8"/>
    </row>
    <row r="258" spans="17:17">
      <c r="Q258" s="8"/>
    </row>
    <row r="259" spans="17:17">
      <c r="Q259" s="8"/>
    </row>
    <row r="260" spans="17:17">
      <c r="Q260" s="8"/>
    </row>
    <row r="261" spans="17:17">
      <c r="Q261" s="8"/>
    </row>
    <row r="262" spans="17:17">
      <c r="Q262" s="8"/>
    </row>
    <row r="263" spans="17:17">
      <c r="Q263" s="8"/>
    </row>
    <row r="264" spans="17:17">
      <c r="Q264" s="8"/>
    </row>
    <row r="265" spans="17:17">
      <c r="Q265" s="8"/>
    </row>
    <row r="266" spans="17:17">
      <c r="Q266" s="8"/>
    </row>
    <row r="267" spans="17:17">
      <c r="Q267" s="8"/>
    </row>
    <row r="268" spans="17:17">
      <c r="Q268" s="8"/>
    </row>
    <row r="269" spans="17:17">
      <c r="Q269" s="8"/>
    </row>
    <row r="270" spans="17:17">
      <c r="Q270" s="8"/>
    </row>
    <row r="271" spans="17:17">
      <c r="Q271" s="8"/>
    </row>
    <row r="272" spans="17:17">
      <c r="Q272" s="8"/>
    </row>
    <row r="273" spans="17:17">
      <c r="Q273" s="8"/>
    </row>
    <row r="274" spans="17:17">
      <c r="Q274" s="8"/>
    </row>
    <row r="275" spans="17:17">
      <c r="Q275" s="8"/>
    </row>
    <row r="276" spans="17:17">
      <c r="Q276" s="8"/>
    </row>
    <row r="277" spans="17:17">
      <c r="Q277" s="8"/>
    </row>
    <row r="278" spans="17:17">
      <c r="Q278" s="8"/>
    </row>
    <row r="279" spans="17:17">
      <c r="Q279" s="8"/>
    </row>
    <row r="280" spans="17:17">
      <c r="Q280" s="8"/>
    </row>
    <row r="281" spans="17:17">
      <c r="Q281" s="8"/>
    </row>
    <row r="282" spans="17:17">
      <c r="Q282" s="8"/>
    </row>
    <row r="283" spans="17:17">
      <c r="Q283" s="8"/>
    </row>
    <row r="284" spans="17:17">
      <c r="Q284" s="8"/>
    </row>
    <row r="285" spans="17:17">
      <c r="Q285" s="8"/>
    </row>
    <row r="286" spans="17:17">
      <c r="Q286" s="8"/>
    </row>
    <row r="287" spans="17:17">
      <c r="Q287" s="8"/>
    </row>
    <row r="288" spans="17:17">
      <c r="Q288" s="8"/>
    </row>
    <row r="289" spans="17:17">
      <c r="Q289" s="8"/>
    </row>
    <row r="290" spans="17:17">
      <c r="Q290" s="8"/>
    </row>
    <row r="291" spans="17:17">
      <c r="Q291" s="8"/>
    </row>
    <row r="292" spans="17:17">
      <c r="Q292" s="8"/>
    </row>
    <row r="293" spans="17:17">
      <c r="Q293" s="8"/>
    </row>
    <row r="294" spans="17:17">
      <c r="Q294" s="8"/>
    </row>
    <row r="295" spans="17:17">
      <c r="Q295" s="8"/>
    </row>
    <row r="296" spans="17:17">
      <c r="Q296" s="8"/>
    </row>
    <row r="297" spans="17:17">
      <c r="Q297" s="8"/>
    </row>
    <row r="298" spans="17:17">
      <c r="Q298" s="8"/>
    </row>
    <row r="299" spans="17:17">
      <c r="Q299" s="8"/>
    </row>
    <row r="300" spans="17:17">
      <c r="Q300" s="8"/>
    </row>
    <row r="301" spans="17:17">
      <c r="Q301" s="8"/>
    </row>
    <row r="302" spans="17:17">
      <c r="Q302" s="8"/>
    </row>
    <row r="303" spans="17:17">
      <c r="Q303" s="8"/>
    </row>
    <row r="304" spans="17:17">
      <c r="Q304" s="8"/>
    </row>
    <row r="305" spans="17:17">
      <c r="Q305" s="8"/>
    </row>
    <row r="306" spans="17:17">
      <c r="Q306" s="8"/>
    </row>
    <row r="307" spans="17:17">
      <c r="Q307" s="8"/>
    </row>
    <row r="308" spans="17:17">
      <c r="Q308" s="8"/>
    </row>
    <row r="309" spans="17:17">
      <c r="Q309" s="8"/>
    </row>
    <row r="310" spans="17:17">
      <c r="Q310" s="8"/>
    </row>
    <row r="311" spans="17:17">
      <c r="Q311" s="8"/>
    </row>
    <row r="312" spans="17:17">
      <c r="Q312" s="8"/>
    </row>
    <row r="313" spans="17:17">
      <c r="Q313" s="8"/>
    </row>
    <row r="314" spans="17:17">
      <c r="Q314" s="8"/>
    </row>
    <row r="315" spans="17:17">
      <c r="Q315" s="8"/>
    </row>
    <row r="316" spans="17:17">
      <c r="Q316" s="8"/>
    </row>
    <row r="317" spans="17:17">
      <c r="Q317" s="8"/>
    </row>
    <row r="318" spans="17:17">
      <c r="Q318" s="8"/>
    </row>
    <row r="319" spans="17:17">
      <c r="Q319" s="8"/>
    </row>
    <row r="320" spans="17:17">
      <c r="Q320" s="8"/>
    </row>
    <row r="321" spans="17:17">
      <c r="Q321" s="8"/>
    </row>
  </sheetData>
  <autoFilter ref="A10:R85"/>
  <mergeCells count="17">
    <mergeCell ref="A7:A10"/>
    <mergeCell ref="B7:B10"/>
    <mergeCell ref="C7:C10"/>
    <mergeCell ref="D7:D10"/>
    <mergeCell ref="N7:N10"/>
    <mergeCell ref="C5:G6"/>
    <mergeCell ref="R7:R10"/>
    <mergeCell ref="L85:N85"/>
    <mergeCell ref="C2:G4"/>
    <mergeCell ref="Q7:Q10"/>
    <mergeCell ref="E7:E10"/>
    <mergeCell ref="F7:F10"/>
    <mergeCell ref="M7:M10"/>
    <mergeCell ref="G7:K7"/>
    <mergeCell ref="L7:L10"/>
    <mergeCell ref="P7:P10"/>
    <mergeCell ref="O7:O10"/>
  </mergeCells>
  <pageMargins left="0.7" right="0.7" top="0.75" bottom="0.75" header="0.3" footer="0.3"/>
  <pageSetup paperSize="9" scale="76" fitToHeight="0" orientation="landscape" verticalDpi="20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2" sqref="C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Валя</cp:lastModifiedBy>
  <cp:lastPrinted>2013-09-19T16:08:46Z</cp:lastPrinted>
  <dcterms:created xsi:type="dcterms:W3CDTF">2013-09-09T13:14:27Z</dcterms:created>
  <dcterms:modified xsi:type="dcterms:W3CDTF">2014-11-07T11:14:52Z</dcterms:modified>
</cp:coreProperties>
</file>