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application/octet-stream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1400" windowHeight="5895" tabRatio="0"/>
  </bookViews>
  <sheets>
    <sheet name="TDSheet" sheetId="1" r:id="rId1"/>
  </sheets>
  <calcPr calcId="145621" refMode="R1C1"/>
</workbook>
</file>

<file path=xl/calcChain.xml><?xml version="1.0" encoding="utf-8"?>
<calcChain xmlns="http://schemas.openxmlformats.org/spreadsheetml/2006/main">
  <c r="L3" i="1" l="1"/>
  <c r="L4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20" i="1"/>
  <c r="L22" i="1"/>
  <c r="L23" i="1"/>
  <c r="L24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2" i="1"/>
  <c r="E39" i="1" l="1"/>
  <c r="E38" i="1"/>
  <c r="E12" i="1"/>
  <c r="E11" i="1"/>
  <c r="E28" i="1"/>
  <c r="E27" i="1"/>
  <c r="E5" i="1"/>
  <c r="E14" i="1"/>
  <c r="E17" i="1"/>
  <c r="E25" i="1"/>
  <c r="E19" i="1"/>
  <c r="E37" i="1"/>
  <c r="E7" i="1"/>
  <c r="E6" i="1"/>
  <c r="E8" i="1"/>
  <c r="E9" i="1"/>
  <c r="E22" i="1"/>
  <c r="E21" i="1"/>
  <c r="E15" i="1"/>
  <c r="E10" i="1"/>
  <c r="E13" i="1"/>
  <c r="E30" i="1"/>
  <c r="E36" i="1"/>
  <c r="E35" i="1"/>
  <c r="E34" i="1"/>
  <c r="E33" i="1"/>
  <c r="E32" i="1"/>
  <c r="E31" i="1"/>
  <c r="E29" i="1"/>
  <c r="E24" i="1"/>
  <c r="E23" i="1"/>
  <c r="E26" i="1"/>
  <c r="E16" i="1"/>
  <c r="E18" i="1"/>
  <c r="E20" i="1"/>
  <c r="E2" i="1"/>
  <c r="E3" i="1"/>
  <c r="E4" i="1"/>
</calcChain>
</file>

<file path=xl/sharedStrings.xml><?xml version="1.0" encoding="utf-8"?>
<sst xmlns="http://schemas.openxmlformats.org/spreadsheetml/2006/main" count="107" uniqueCount="55">
  <si>
    <t>№</t>
  </si>
  <si>
    <t>ФОТО</t>
  </si>
  <si>
    <t>Штрихкод</t>
  </si>
  <si>
    <t>Наименование</t>
  </si>
  <si>
    <t>Цвет</t>
  </si>
  <si>
    <t>Продажная
 единица,
шт.</t>
  </si>
  <si>
    <t>Кол-во в
 коробке,
шт.</t>
  </si>
  <si>
    <t>Скидка не действует</t>
  </si>
  <si>
    <t>Нет Фото</t>
  </si>
  <si>
    <t>Бурый</t>
  </si>
  <si>
    <t>Бумага упаковочная ФЛАУЭРС крафт бурый 0,75x45м, 85г/м2</t>
  </si>
  <si>
    <t>Бумага упаковочная ФЛАУЭРС крафт белый 0,71x45м, 70г/м2</t>
  </si>
  <si>
    <t>Белый</t>
  </si>
  <si>
    <t>Бумага упаковочная АМУР крафт белый 0,71x45м, 70г/м2</t>
  </si>
  <si>
    <t>Упак. материал КАРНАВАЛ, W75см, 8кг, бумага крафт</t>
  </si>
  <si>
    <t>Упак. материал ДЛЯ ТЕБЯ, W75см, 8кг, бумага крафт</t>
  </si>
  <si>
    <t>Упак. материал ГРАСС, W75см, 8кг, бумага крафт</t>
  </si>
  <si>
    <t>Упак. материал РОЗЫ, W75см, 8кг, бумага крафт</t>
  </si>
  <si>
    <t>Упак. материал ПОДСОЛНУХИ, W75см, 8кг, бумага крафт</t>
  </si>
  <si>
    <t>Упак. материал РЕТРО, W75см, 8кг, бумага крафт</t>
  </si>
  <si>
    <t>Упак. материал ЦВЕТЫ, W75см, 8кг, бумага крафт</t>
  </si>
  <si>
    <t>Упак. материал, W75см, 8кг, бумага крафт</t>
  </si>
  <si>
    <t>Оливковый</t>
  </si>
  <si>
    <t>Красный</t>
  </si>
  <si>
    <t>Бледно-сиреневый</t>
  </si>
  <si>
    <t>Сливовый</t>
  </si>
  <si>
    <t>Сиреневый</t>
  </si>
  <si>
    <t>Коричневый</t>
  </si>
  <si>
    <t>Упак. материал, W60см, 6кг, бумага крафт</t>
  </si>
  <si>
    <t>Натуральный</t>
  </si>
  <si>
    <t>Упак. материал ВИШНЯ, W75см, 3кг, бумага крафт</t>
  </si>
  <si>
    <t>Упак. материал ВЕСНА, W75см, 3кг, бумага крафт</t>
  </si>
  <si>
    <t>Упак. материал ГАРМОНИЯ, W75см, 3кг, бумага крафт</t>
  </si>
  <si>
    <t>Упак. материал КОЛЛАЖ, W75см, 3кг, бумага крафт</t>
  </si>
  <si>
    <t>Акция, распродажа</t>
  </si>
  <si>
    <t>Упак. материал ЛЕТО, W75см, 3кг, бумага крафт</t>
  </si>
  <si>
    <t>Упак. материал ВЕНА, W75см, 3кг, бумага крафт</t>
  </si>
  <si>
    <t>Упак. материал Poetry, W60см, 6кг, бумага крафт</t>
  </si>
  <si>
    <t>Упак. материал Jute, W60см, 6кг, бумага крафт</t>
  </si>
  <si>
    <t>Зеленый</t>
  </si>
  <si>
    <t>Упак. Материал Jute, W60см, 6кг, бумага крафт</t>
  </si>
  <si>
    <t>Светло-сиреневый</t>
  </si>
  <si>
    <t>Упак. материал ЗИМА, W75см, 8кг, бумага крафт</t>
  </si>
  <si>
    <t>Упак. материал РОЖДЕСТВО, W75см, 8кг, бумага крафт</t>
  </si>
  <si>
    <t>Упак. материал ДАМА, W75см, 6кг, бумага крафт</t>
  </si>
  <si>
    <t>Упак. материал ГАЗЕТА , W75см, 8кг, бумага крафт</t>
  </si>
  <si>
    <t>Упак. Материал  W75см, L10м, бумага крафт</t>
  </si>
  <si>
    <t>Упак. материал ЦВЕТЫ РОМАНТИК, W75см, 8кг, бумага крафт</t>
  </si>
  <si>
    <t>Упак. материал ВЕТОЧКИ, W75см, 8кг, бумага крафт</t>
  </si>
  <si>
    <t>Упак. материал ВИКТОРИЯ, W75см, 8кг, бумага крафт</t>
  </si>
  <si>
    <t>Зеленое яблоко</t>
  </si>
  <si>
    <t>Розовый</t>
  </si>
  <si>
    <t>заказ</t>
  </si>
  <si>
    <t>ваша цена со скидкой</t>
  </si>
  <si>
    <t>цена прайс 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</si>
</sst>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sz val="10"/>
      <name val="Arial"/>
      <family val="2"/>
    </font>
    <font>
      <b/>
      <sz val="10"/>
      <name val="Arial"/>
      <family val="2"/>
    </font>
    <font>
      <u/>
      <sz val="8"/>
      <color theme="10"/>
      <name val="Arial"/>
    </font>
    <font>
      <b/>
      <sz val="10"/>
      <color rgb="FFFF0000"/>
      <name val="Arial"/>
      <family val="2"/>
      <charset val="204"/>
    </font>
    <font>
      <b/>
      <sz val="8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40E0D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3" fillId="0" borderId="1" xfId="1" applyBorder="1" applyAlignment="1">
      <alignment horizontal="center" vertical="center"/>
    </xf>
    <xf numFmtId="0" fontId="1" fillId="2" borderId="2" xfId="0" applyFont="1" applyFill="1" applyBorder="1" applyAlignment="1">
      <alignment vertical="top"/>
    </xf>
    <xf numFmtId="0" fontId="1" fillId="2" borderId="3" xfId="0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2" fontId="1" fillId="2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/>
    </xf>
    <xf numFmtId="2" fontId="0" fillId="0" borderId="0" xfId="0" applyNumberFormat="1" applyAlignment="1">
      <alignment horizontal="left"/>
    </xf>
    <xf numFmtId="2" fontId="4" fillId="2" borderId="1" xfId="0" applyNumberFormat="1" applyFont="1" applyFill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26" Type="http://schemas.openxmlformats.org/officeDocument/2006/relationships/image" Target="../media/image26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34" Type="http://schemas.openxmlformats.org/officeDocument/2006/relationships/image" Target="../media/image34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5" Type="http://schemas.openxmlformats.org/officeDocument/2006/relationships/image" Target="../media/image25.jpg"/><Relationship Id="rId33" Type="http://schemas.openxmlformats.org/officeDocument/2006/relationships/image" Target="../media/image33.jpg"/><Relationship Id="rId38" Type="http://schemas.openxmlformats.org/officeDocument/2006/relationships/image" Target="../media/image38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29" Type="http://schemas.openxmlformats.org/officeDocument/2006/relationships/image" Target="../media/image29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g"/><Relationship Id="rId32" Type="http://schemas.openxmlformats.org/officeDocument/2006/relationships/image" Target="../media/image32.jpg"/><Relationship Id="rId37" Type="http://schemas.openxmlformats.org/officeDocument/2006/relationships/image" Target="../media/image37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28" Type="http://schemas.openxmlformats.org/officeDocument/2006/relationships/image" Target="../media/image28.jpg"/><Relationship Id="rId36" Type="http://schemas.openxmlformats.org/officeDocument/2006/relationships/image" Target="../media/image36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31" Type="http://schemas.openxmlformats.org/officeDocument/2006/relationships/image" Target="../media/image31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Relationship Id="rId27" Type="http://schemas.openxmlformats.org/officeDocument/2006/relationships/image" Target="../media/image27.jpg"/><Relationship Id="rId30" Type="http://schemas.openxmlformats.org/officeDocument/2006/relationships/image" Target="../media/image30.jpg"/><Relationship Id="rId35" Type="http://schemas.openxmlformats.org/officeDocument/2006/relationships/image" Target="../media/image35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66675</xdr:colOff>
      <xdr:row>3</xdr:row>
      <xdr:rowOff>73025</xdr:rowOff>
    </xdr:from>
    <xdr:to>
      <xdr:col>3</xdr:col>
      <xdr:colOff>1400175</xdr:colOff>
      <xdr:row>3</xdr:row>
      <xdr:rowOff>1873250</xdr:rowOff>
    </xdr:to>
    <xdr:pic>
      <xdr:nvPicPr>
        <xdr:cNvPr id="2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</xdr:row>
      <xdr:rowOff>73025</xdr:rowOff>
    </xdr:from>
    <xdr:to>
      <xdr:col>3</xdr:col>
      <xdr:colOff>1400175</xdr:colOff>
      <xdr:row>2</xdr:row>
      <xdr:rowOff>1873250</xdr:rowOff>
    </xdr:to>
    <xdr:pic>
      <xdr:nvPicPr>
        <xdr:cNvPr id="4" name="Имя " descr="Descr 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</xdr:row>
      <xdr:rowOff>73025</xdr:rowOff>
    </xdr:from>
    <xdr:to>
      <xdr:col>3</xdr:col>
      <xdr:colOff>1400175</xdr:colOff>
      <xdr:row>1</xdr:row>
      <xdr:rowOff>1873250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19</xdr:row>
      <xdr:rowOff>73025</xdr:rowOff>
    </xdr:from>
    <xdr:to>
      <xdr:col>3</xdr:col>
      <xdr:colOff>1400175</xdr:colOff>
      <xdr:row>19</xdr:row>
      <xdr:rowOff>1873250</xdr:rowOff>
    </xdr:to>
    <xdr:pic>
      <xdr:nvPicPr>
        <xdr:cNvPr id="6" name="Имя " descr="Descr 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17</xdr:row>
      <xdr:rowOff>73025</xdr:rowOff>
    </xdr:from>
    <xdr:to>
      <xdr:col>3</xdr:col>
      <xdr:colOff>1400175</xdr:colOff>
      <xdr:row>17</xdr:row>
      <xdr:rowOff>1873250</xdr:rowOff>
    </xdr:to>
    <xdr:pic>
      <xdr:nvPicPr>
        <xdr:cNvPr id="7" name="Имя " descr="Descr 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15</xdr:row>
      <xdr:rowOff>73025</xdr:rowOff>
    </xdr:from>
    <xdr:to>
      <xdr:col>3</xdr:col>
      <xdr:colOff>1400175</xdr:colOff>
      <xdr:row>15</xdr:row>
      <xdr:rowOff>1873250</xdr:rowOff>
    </xdr:to>
    <xdr:pic>
      <xdr:nvPicPr>
        <xdr:cNvPr id="8" name="Имя " descr="Descr 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25</xdr:row>
      <xdr:rowOff>73025</xdr:rowOff>
    </xdr:from>
    <xdr:to>
      <xdr:col>3</xdr:col>
      <xdr:colOff>1400175</xdr:colOff>
      <xdr:row>25</xdr:row>
      <xdr:rowOff>1873250</xdr:rowOff>
    </xdr:to>
    <xdr:pic>
      <xdr:nvPicPr>
        <xdr:cNvPr id="9" name="Имя " descr="Descr 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22</xdr:row>
      <xdr:rowOff>73025</xdr:rowOff>
    </xdr:from>
    <xdr:to>
      <xdr:col>3</xdr:col>
      <xdr:colOff>1400175</xdr:colOff>
      <xdr:row>22</xdr:row>
      <xdr:rowOff>1873250</xdr:rowOff>
    </xdr:to>
    <xdr:pic>
      <xdr:nvPicPr>
        <xdr:cNvPr id="10" name="Имя " descr="Descr 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23</xdr:row>
      <xdr:rowOff>73025</xdr:rowOff>
    </xdr:from>
    <xdr:to>
      <xdr:col>3</xdr:col>
      <xdr:colOff>1400175</xdr:colOff>
      <xdr:row>23</xdr:row>
      <xdr:rowOff>1873250</xdr:rowOff>
    </xdr:to>
    <xdr:pic>
      <xdr:nvPicPr>
        <xdr:cNvPr id="11" name="Имя " descr="Descr 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28</xdr:row>
      <xdr:rowOff>73025</xdr:rowOff>
    </xdr:from>
    <xdr:to>
      <xdr:col>3</xdr:col>
      <xdr:colOff>1400175</xdr:colOff>
      <xdr:row>28</xdr:row>
      <xdr:rowOff>1873250</xdr:rowOff>
    </xdr:to>
    <xdr:pic>
      <xdr:nvPicPr>
        <xdr:cNvPr id="12" name="Имя " descr="Descr 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30</xdr:row>
      <xdr:rowOff>73025</xdr:rowOff>
    </xdr:from>
    <xdr:to>
      <xdr:col>3</xdr:col>
      <xdr:colOff>1400175</xdr:colOff>
      <xdr:row>30</xdr:row>
      <xdr:rowOff>1873250</xdr:rowOff>
    </xdr:to>
    <xdr:pic>
      <xdr:nvPicPr>
        <xdr:cNvPr id="13" name="Имя " descr="Descr 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31</xdr:row>
      <xdr:rowOff>73025</xdr:rowOff>
    </xdr:from>
    <xdr:to>
      <xdr:col>3</xdr:col>
      <xdr:colOff>1400175</xdr:colOff>
      <xdr:row>31</xdr:row>
      <xdr:rowOff>1873250</xdr:rowOff>
    </xdr:to>
    <xdr:pic>
      <xdr:nvPicPr>
        <xdr:cNvPr id="14" name="Имя " descr="Descr 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32</xdr:row>
      <xdr:rowOff>73025</xdr:rowOff>
    </xdr:from>
    <xdr:to>
      <xdr:col>3</xdr:col>
      <xdr:colOff>1400175</xdr:colOff>
      <xdr:row>32</xdr:row>
      <xdr:rowOff>1873250</xdr:rowOff>
    </xdr:to>
    <xdr:pic>
      <xdr:nvPicPr>
        <xdr:cNvPr id="15" name="Имя " descr="Descr 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33</xdr:row>
      <xdr:rowOff>73025</xdr:rowOff>
    </xdr:from>
    <xdr:to>
      <xdr:col>3</xdr:col>
      <xdr:colOff>1400175</xdr:colOff>
      <xdr:row>33</xdr:row>
      <xdr:rowOff>1873250</xdr:rowOff>
    </xdr:to>
    <xdr:pic>
      <xdr:nvPicPr>
        <xdr:cNvPr id="16" name="Имя " descr="Descr 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34</xdr:row>
      <xdr:rowOff>73025</xdr:rowOff>
    </xdr:from>
    <xdr:to>
      <xdr:col>3</xdr:col>
      <xdr:colOff>1400175</xdr:colOff>
      <xdr:row>34</xdr:row>
      <xdr:rowOff>1873250</xdr:rowOff>
    </xdr:to>
    <xdr:pic>
      <xdr:nvPicPr>
        <xdr:cNvPr id="17" name="Имя " descr="Descr 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35</xdr:row>
      <xdr:rowOff>73025</xdr:rowOff>
    </xdr:from>
    <xdr:to>
      <xdr:col>3</xdr:col>
      <xdr:colOff>1400175</xdr:colOff>
      <xdr:row>35</xdr:row>
      <xdr:rowOff>1873250</xdr:rowOff>
    </xdr:to>
    <xdr:pic>
      <xdr:nvPicPr>
        <xdr:cNvPr id="18" name="Имя " descr="Descr 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29</xdr:row>
      <xdr:rowOff>73025</xdr:rowOff>
    </xdr:from>
    <xdr:to>
      <xdr:col>3</xdr:col>
      <xdr:colOff>1400175</xdr:colOff>
      <xdr:row>29</xdr:row>
      <xdr:rowOff>1873250</xdr:rowOff>
    </xdr:to>
    <xdr:pic>
      <xdr:nvPicPr>
        <xdr:cNvPr id="19" name="Имя " descr="Descr 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12</xdr:row>
      <xdr:rowOff>73025</xdr:rowOff>
    </xdr:from>
    <xdr:to>
      <xdr:col>3</xdr:col>
      <xdr:colOff>1400175</xdr:colOff>
      <xdr:row>12</xdr:row>
      <xdr:rowOff>1873250</xdr:rowOff>
    </xdr:to>
    <xdr:pic>
      <xdr:nvPicPr>
        <xdr:cNvPr id="20" name="Имя " descr="Descr 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9</xdr:row>
      <xdr:rowOff>73025</xdr:rowOff>
    </xdr:from>
    <xdr:to>
      <xdr:col>3</xdr:col>
      <xdr:colOff>1400175</xdr:colOff>
      <xdr:row>9</xdr:row>
      <xdr:rowOff>1873250</xdr:rowOff>
    </xdr:to>
    <xdr:pic>
      <xdr:nvPicPr>
        <xdr:cNvPr id="21" name="Имя " descr="Descr 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14</xdr:row>
      <xdr:rowOff>73025</xdr:rowOff>
    </xdr:from>
    <xdr:to>
      <xdr:col>3</xdr:col>
      <xdr:colOff>1400175</xdr:colOff>
      <xdr:row>14</xdr:row>
      <xdr:rowOff>1873250</xdr:rowOff>
    </xdr:to>
    <xdr:pic>
      <xdr:nvPicPr>
        <xdr:cNvPr id="22" name="Имя " descr="Descr 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20</xdr:row>
      <xdr:rowOff>73025</xdr:rowOff>
    </xdr:from>
    <xdr:to>
      <xdr:col>3</xdr:col>
      <xdr:colOff>1400175</xdr:colOff>
      <xdr:row>20</xdr:row>
      <xdr:rowOff>1873250</xdr:rowOff>
    </xdr:to>
    <xdr:pic>
      <xdr:nvPicPr>
        <xdr:cNvPr id="23" name="Имя " descr="Descr 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21</xdr:row>
      <xdr:rowOff>73025</xdr:rowOff>
    </xdr:from>
    <xdr:to>
      <xdr:col>3</xdr:col>
      <xdr:colOff>1400175</xdr:colOff>
      <xdr:row>21</xdr:row>
      <xdr:rowOff>1873250</xdr:rowOff>
    </xdr:to>
    <xdr:pic>
      <xdr:nvPicPr>
        <xdr:cNvPr id="24" name="Имя " descr="Descr 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8</xdr:row>
      <xdr:rowOff>73025</xdr:rowOff>
    </xdr:from>
    <xdr:to>
      <xdr:col>3</xdr:col>
      <xdr:colOff>1400175</xdr:colOff>
      <xdr:row>8</xdr:row>
      <xdr:rowOff>1873250</xdr:rowOff>
    </xdr:to>
    <xdr:pic>
      <xdr:nvPicPr>
        <xdr:cNvPr id="25" name="Имя " descr="Descr 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7</xdr:row>
      <xdr:rowOff>73025</xdr:rowOff>
    </xdr:from>
    <xdr:to>
      <xdr:col>3</xdr:col>
      <xdr:colOff>1400175</xdr:colOff>
      <xdr:row>7</xdr:row>
      <xdr:rowOff>1873250</xdr:rowOff>
    </xdr:to>
    <xdr:pic>
      <xdr:nvPicPr>
        <xdr:cNvPr id="26" name="Имя " descr="Descr 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5</xdr:row>
      <xdr:rowOff>73025</xdr:rowOff>
    </xdr:from>
    <xdr:to>
      <xdr:col>3</xdr:col>
      <xdr:colOff>1400175</xdr:colOff>
      <xdr:row>5</xdr:row>
      <xdr:rowOff>1873250</xdr:rowOff>
    </xdr:to>
    <xdr:pic>
      <xdr:nvPicPr>
        <xdr:cNvPr id="27" name="Имя " descr="Descr 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6</xdr:row>
      <xdr:rowOff>73025</xdr:rowOff>
    </xdr:from>
    <xdr:to>
      <xdr:col>3</xdr:col>
      <xdr:colOff>1400175</xdr:colOff>
      <xdr:row>6</xdr:row>
      <xdr:rowOff>1873250</xdr:rowOff>
    </xdr:to>
    <xdr:pic>
      <xdr:nvPicPr>
        <xdr:cNvPr id="28" name="Имя " descr="Descr 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36</xdr:row>
      <xdr:rowOff>73025</xdr:rowOff>
    </xdr:from>
    <xdr:to>
      <xdr:col>3</xdr:col>
      <xdr:colOff>1400175</xdr:colOff>
      <xdr:row>36</xdr:row>
      <xdr:rowOff>1873250</xdr:rowOff>
    </xdr:to>
    <xdr:pic>
      <xdr:nvPicPr>
        <xdr:cNvPr id="29" name="Имя " descr="Descr 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18</xdr:row>
      <xdr:rowOff>73025</xdr:rowOff>
    </xdr:from>
    <xdr:to>
      <xdr:col>3</xdr:col>
      <xdr:colOff>1400175</xdr:colOff>
      <xdr:row>18</xdr:row>
      <xdr:rowOff>1873250</xdr:rowOff>
    </xdr:to>
    <xdr:pic>
      <xdr:nvPicPr>
        <xdr:cNvPr id="30" name="Имя " descr="Descr 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24</xdr:row>
      <xdr:rowOff>73025</xdr:rowOff>
    </xdr:from>
    <xdr:to>
      <xdr:col>3</xdr:col>
      <xdr:colOff>1400175</xdr:colOff>
      <xdr:row>24</xdr:row>
      <xdr:rowOff>1873250</xdr:rowOff>
    </xdr:to>
    <xdr:pic>
      <xdr:nvPicPr>
        <xdr:cNvPr id="31" name="Имя " descr="Descr 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16</xdr:row>
      <xdr:rowOff>73025</xdr:rowOff>
    </xdr:from>
    <xdr:to>
      <xdr:col>3</xdr:col>
      <xdr:colOff>1400175</xdr:colOff>
      <xdr:row>16</xdr:row>
      <xdr:rowOff>1873250</xdr:rowOff>
    </xdr:to>
    <xdr:pic>
      <xdr:nvPicPr>
        <xdr:cNvPr id="32" name="Имя " descr="Descr 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13</xdr:row>
      <xdr:rowOff>73025</xdr:rowOff>
    </xdr:from>
    <xdr:to>
      <xdr:col>3</xdr:col>
      <xdr:colOff>1400175</xdr:colOff>
      <xdr:row>13</xdr:row>
      <xdr:rowOff>1873250</xdr:rowOff>
    </xdr:to>
    <xdr:pic>
      <xdr:nvPicPr>
        <xdr:cNvPr id="33" name="Имя " descr="Descr 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4</xdr:row>
      <xdr:rowOff>73025</xdr:rowOff>
    </xdr:from>
    <xdr:to>
      <xdr:col>3</xdr:col>
      <xdr:colOff>1400175</xdr:colOff>
      <xdr:row>4</xdr:row>
      <xdr:rowOff>1873250</xdr:rowOff>
    </xdr:to>
    <xdr:pic>
      <xdr:nvPicPr>
        <xdr:cNvPr id="34" name="Имя " descr="Descr 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26</xdr:row>
      <xdr:rowOff>73025</xdr:rowOff>
    </xdr:from>
    <xdr:to>
      <xdr:col>3</xdr:col>
      <xdr:colOff>1400175</xdr:colOff>
      <xdr:row>26</xdr:row>
      <xdr:rowOff>1873250</xdr:rowOff>
    </xdr:to>
    <xdr:pic>
      <xdr:nvPicPr>
        <xdr:cNvPr id="35" name="Имя " descr="Descr 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27</xdr:row>
      <xdr:rowOff>73025</xdr:rowOff>
    </xdr:from>
    <xdr:to>
      <xdr:col>3</xdr:col>
      <xdr:colOff>1400175</xdr:colOff>
      <xdr:row>27</xdr:row>
      <xdr:rowOff>1873250</xdr:rowOff>
    </xdr:to>
    <xdr:pic>
      <xdr:nvPicPr>
        <xdr:cNvPr id="36" name="Имя " descr="Descr 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10</xdr:row>
      <xdr:rowOff>73025</xdr:rowOff>
    </xdr:from>
    <xdr:to>
      <xdr:col>3</xdr:col>
      <xdr:colOff>1400175</xdr:colOff>
      <xdr:row>10</xdr:row>
      <xdr:rowOff>1873250</xdr:rowOff>
    </xdr:to>
    <xdr:pic>
      <xdr:nvPicPr>
        <xdr:cNvPr id="37" name="Имя " descr="Descr 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11</xdr:row>
      <xdr:rowOff>73025</xdr:rowOff>
    </xdr:from>
    <xdr:to>
      <xdr:col>3</xdr:col>
      <xdr:colOff>1400175</xdr:colOff>
      <xdr:row>11</xdr:row>
      <xdr:rowOff>1873250</xdr:rowOff>
    </xdr:to>
    <xdr:pic>
      <xdr:nvPicPr>
        <xdr:cNvPr id="38" name="Имя " descr="Descr 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37</xdr:row>
      <xdr:rowOff>73025</xdr:rowOff>
    </xdr:from>
    <xdr:to>
      <xdr:col>3</xdr:col>
      <xdr:colOff>1400175</xdr:colOff>
      <xdr:row>37</xdr:row>
      <xdr:rowOff>1873250</xdr:rowOff>
    </xdr:to>
    <xdr:pic>
      <xdr:nvPicPr>
        <xdr:cNvPr id="39" name="Имя " descr="Descr 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2</xdr:col>
      <xdr:colOff>66675</xdr:colOff>
      <xdr:row>38</xdr:row>
      <xdr:rowOff>73025</xdr:rowOff>
    </xdr:from>
    <xdr:to>
      <xdr:col>3</xdr:col>
      <xdr:colOff>1400175</xdr:colOff>
      <xdr:row>38</xdr:row>
      <xdr:rowOff>1873250</xdr:rowOff>
    </xdr:to>
    <xdr:pic>
      <xdr:nvPicPr>
        <xdr:cNvPr id="40" name="Имя " descr="Descr 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R39"/>
  <sheetViews>
    <sheetView tabSelected="1" workbookViewId="0">
      <selection activeCell="G2" sqref="G2"/>
    </sheetView>
  </sheetViews>
  <sheetFormatPr defaultColWidth="10.1640625" defaultRowHeight="11.45" customHeight="1" x14ac:dyDescent="0.2"/>
  <cols>
    <col min="1" max="1" width="2" style="1" customWidth="1"/>
    <col min="2" max="3" width="7.6640625" style="1" customWidth="1"/>
    <col min="4" max="4" width="27" style="1" customWidth="1"/>
    <col min="5" max="5" width="6.33203125" style="1" customWidth="1"/>
    <col min="6" max="6" width="16.33203125" style="1" customWidth="1"/>
    <col min="7" max="7" width="38.33203125" style="1" customWidth="1"/>
    <col min="8" max="8" width="14.33203125" style="1" customWidth="1"/>
    <col min="9" max="9" width="12.6640625" style="1" customWidth="1"/>
    <col min="10" max="10" width="10.1640625" style="1" customWidth="1"/>
    <col min="11" max="11" width="12.6640625" style="18" customWidth="1"/>
    <col min="12" max="12" width="12.6640625" style="21" customWidth="1"/>
    <col min="13" max="13" width="15" style="1" customWidth="1"/>
    <col min="14" max="14" width="12.6640625" style="1" customWidth="1"/>
    <col min="15" max="16" width="12.1640625" style="1" customWidth="1"/>
    <col min="17" max="18" width="10.1640625" style="1" customWidth="1"/>
  </cols>
  <sheetData>
    <row r="1" spans="2:14" ht="38.1" customHeight="1" x14ac:dyDescent="0.2">
      <c r="B1" s="9" t="s">
        <v>0</v>
      </c>
      <c r="C1" s="11" t="s">
        <v>1</v>
      </c>
      <c r="D1" s="12"/>
      <c r="E1" s="13"/>
      <c r="F1" s="9" t="s">
        <v>2</v>
      </c>
      <c r="G1" s="9" t="s">
        <v>3</v>
      </c>
      <c r="H1" s="9" t="s">
        <v>4</v>
      </c>
      <c r="I1" s="2" t="s">
        <v>5</v>
      </c>
      <c r="J1" s="2" t="s">
        <v>6</v>
      </c>
      <c r="K1" s="16" t="s">
        <v>54</v>
      </c>
      <c r="L1" s="19" t="s">
        <v>53</v>
      </c>
      <c r="M1" s="3" t="s">
        <v>7</v>
      </c>
      <c r="N1" s="2" t="s">
        <v>52</v>
      </c>
    </row>
    <row r="2" spans="2:14" s="1" customFormat="1" ht="165.95" customHeight="1" x14ac:dyDescent="0.2">
      <c r="B2" s="4">
        <v>4</v>
      </c>
      <c r="C2" s="14" t="s">
        <v>8</v>
      </c>
      <c r="D2" s="15"/>
      <c r="E2" s="10" t="str">
        <f>HYPERLINK("http://7flowers-decor.ru/upload/1c_catalog/import_files/4606500477425.jpg")</f>
        <v>http://7flowers-decor.ru/upload/1c_catalog/import_files/4606500477425.jpg</v>
      </c>
      <c r="F2" s="4">
        <v>4606500477425</v>
      </c>
      <c r="G2" s="5" t="s">
        <v>13</v>
      </c>
      <c r="H2" s="6" t="s">
        <v>12</v>
      </c>
      <c r="I2" s="4">
        <v>1</v>
      </c>
      <c r="J2" s="4">
        <v>8</v>
      </c>
      <c r="K2" s="17">
        <v>749</v>
      </c>
      <c r="L2" s="20">
        <f>K2*0.85</f>
        <v>636.65</v>
      </c>
      <c r="M2" s="7"/>
      <c r="N2" s="4"/>
    </row>
    <row r="3" spans="2:14" s="1" customFormat="1" ht="165.95" customHeight="1" x14ac:dyDescent="0.2">
      <c r="B3" s="4">
        <v>3</v>
      </c>
      <c r="C3" s="14" t="s">
        <v>8</v>
      </c>
      <c r="D3" s="15"/>
      <c r="E3" s="10" t="str">
        <f>HYPERLINK("http://7flowers-decor.ru/upload/1c_catalog/import_files/4606500477418.jpg")</f>
        <v>http://7flowers-decor.ru/upload/1c_catalog/import_files/4606500477418.jpg</v>
      </c>
      <c r="F3" s="4">
        <v>4606500477418</v>
      </c>
      <c r="G3" s="5" t="s">
        <v>11</v>
      </c>
      <c r="H3" s="6" t="s">
        <v>12</v>
      </c>
      <c r="I3" s="4">
        <v>1</v>
      </c>
      <c r="J3" s="4">
        <v>8</v>
      </c>
      <c r="K3" s="17">
        <v>749</v>
      </c>
      <c r="L3" s="20">
        <f t="shared" ref="L3:L39" si="0">K3*0.85</f>
        <v>636.65</v>
      </c>
      <c r="M3" s="7"/>
      <c r="N3" s="4"/>
    </row>
    <row r="4" spans="2:14" s="1" customFormat="1" ht="165.95" customHeight="1" x14ac:dyDescent="0.2">
      <c r="B4" s="4">
        <v>2</v>
      </c>
      <c r="C4" s="14" t="s">
        <v>8</v>
      </c>
      <c r="D4" s="15"/>
      <c r="E4" s="10" t="str">
        <f>HYPERLINK("http://7flowers-decor.ru/upload/1c_catalog/import_files/4606500477395.jpg")</f>
        <v>http://7flowers-decor.ru/upload/1c_catalog/import_files/4606500477395.jpg</v>
      </c>
      <c r="F4" s="4">
        <v>4606500477395</v>
      </c>
      <c r="G4" s="5" t="s">
        <v>10</v>
      </c>
      <c r="H4" s="6" t="s">
        <v>9</v>
      </c>
      <c r="I4" s="4">
        <v>1</v>
      </c>
      <c r="J4" s="4">
        <v>8</v>
      </c>
      <c r="K4" s="17">
        <v>749</v>
      </c>
      <c r="L4" s="20">
        <f t="shared" si="0"/>
        <v>636.65</v>
      </c>
      <c r="M4" s="7"/>
      <c r="N4" s="4"/>
    </row>
    <row r="5" spans="2:14" s="1" customFormat="1" ht="165.95" customHeight="1" x14ac:dyDescent="0.2">
      <c r="B5" s="4">
        <v>34</v>
      </c>
      <c r="C5" s="14" t="s">
        <v>8</v>
      </c>
      <c r="D5" s="15"/>
      <c r="E5" s="10" t="str">
        <f>HYPERLINK("http://7flowers-decor.ru/upload/1c_catalog/import_files/6438205107318.jpg")</f>
        <v>http://7flowers-decor.ru/upload/1c_catalog/import_files/6438205107318.jpg</v>
      </c>
      <c r="F5" s="4">
        <v>6438205107318</v>
      </c>
      <c r="G5" s="5" t="s">
        <v>46</v>
      </c>
      <c r="H5" s="6"/>
      <c r="I5" s="4">
        <v>1</v>
      </c>
      <c r="J5" s="4">
        <v>30</v>
      </c>
      <c r="K5" s="17">
        <v>159</v>
      </c>
      <c r="L5" s="20">
        <v>159</v>
      </c>
      <c r="M5" s="8" t="s">
        <v>34</v>
      </c>
      <c r="N5" s="4"/>
    </row>
    <row r="6" spans="2:14" s="1" customFormat="1" ht="165.95" customHeight="1" x14ac:dyDescent="0.2">
      <c r="B6" s="4">
        <v>26</v>
      </c>
      <c r="C6" s="14" t="s">
        <v>8</v>
      </c>
      <c r="D6" s="15"/>
      <c r="E6" s="10" t="str">
        <f>HYPERLINK("http://7flowers-decor.ru/upload/1c_catalog/import_files/8714887107265.jpg")</f>
        <v>http://7flowers-decor.ru/upload/1c_catalog/import_files/8714887107265.jpg</v>
      </c>
      <c r="F6" s="4">
        <v>8714887107265</v>
      </c>
      <c r="G6" s="5" t="s">
        <v>38</v>
      </c>
      <c r="H6" s="6" t="s">
        <v>39</v>
      </c>
      <c r="I6" s="4">
        <v>1</v>
      </c>
      <c r="J6" s="4">
        <v>1</v>
      </c>
      <c r="K6" s="17">
        <v>2290</v>
      </c>
      <c r="L6" s="20">
        <f t="shared" si="0"/>
        <v>1946.5</v>
      </c>
      <c r="M6" s="7"/>
      <c r="N6" s="4"/>
    </row>
    <row r="7" spans="2:14" s="1" customFormat="1" ht="165.95" customHeight="1" x14ac:dyDescent="0.2">
      <c r="B7" s="4">
        <v>27</v>
      </c>
      <c r="C7" s="14" t="s">
        <v>8</v>
      </c>
      <c r="D7" s="15"/>
      <c r="E7" s="10" t="str">
        <f>HYPERLINK("http://7flowers-decor.ru/upload/1c_catalog/import_files/8714887106671.jpg")</f>
        <v>http://7flowers-decor.ru/upload/1c_catalog/import_files/8714887106671.jpg</v>
      </c>
      <c r="F7" s="4">
        <v>8714887106671</v>
      </c>
      <c r="G7" s="5" t="s">
        <v>40</v>
      </c>
      <c r="H7" s="6" t="s">
        <v>29</v>
      </c>
      <c r="I7" s="4">
        <v>1</v>
      </c>
      <c r="J7" s="4">
        <v>1</v>
      </c>
      <c r="K7" s="17">
        <v>2290</v>
      </c>
      <c r="L7" s="20">
        <f t="shared" si="0"/>
        <v>1946.5</v>
      </c>
      <c r="M7" s="7"/>
      <c r="N7" s="4"/>
    </row>
    <row r="8" spans="2:14" s="1" customFormat="1" ht="165.95" customHeight="1" x14ac:dyDescent="0.2">
      <c r="B8" s="4">
        <v>25</v>
      </c>
      <c r="C8" s="14" t="s">
        <v>8</v>
      </c>
      <c r="D8" s="15"/>
      <c r="E8" s="10" t="str">
        <f>HYPERLINK("http://7flowers-decor.ru/upload/1c_catalog/import_files/8717654889357.jpg")</f>
        <v>http://7flowers-decor.ru/upload/1c_catalog/import_files/8717654889357.jpg</v>
      </c>
      <c r="F8" s="4">
        <v>8717654889357</v>
      </c>
      <c r="G8" s="5" t="s">
        <v>37</v>
      </c>
      <c r="H8" s="6" t="s">
        <v>29</v>
      </c>
      <c r="I8" s="4">
        <v>1</v>
      </c>
      <c r="J8" s="4">
        <v>1</v>
      </c>
      <c r="K8" s="17">
        <v>2986</v>
      </c>
      <c r="L8" s="20">
        <f t="shared" si="0"/>
        <v>2538.1</v>
      </c>
      <c r="M8" s="7"/>
      <c r="N8" s="4"/>
    </row>
    <row r="9" spans="2:14" s="1" customFormat="1" ht="165.95" customHeight="1" x14ac:dyDescent="0.2">
      <c r="B9" s="4">
        <v>24</v>
      </c>
      <c r="C9" s="14" t="s">
        <v>8</v>
      </c>
      <c r="D9" s="15"/>
      <c r="E9" s="10" t="str">
        <f>HYPERLINK("http://7flowers-decor.ru/upload/1c_catalog/import_files/6438205102283.jpg")</f>
        <v>http://7flowers-decor.ru/upload/1c_catalog/import_files/6438205102283.jpg</v>
      </c>
      <c r="F9" s="4">
        <v>6438205102283</v>
      </c>
      <c r="G9" s="5" t="s">
        <v>36</v>
      </c>
      <c r="H9" s="6"/>
      <c r="I9" s="4">
        <v>1</v>
      </c>
      <c r="J9" s="4">
        <v>1</v>
      </c>
      <c r="K9" s="17">
        <v>856</v>
      </c>
      <c r="L9" s="20">
        <f t="shared" si="0"/>
        <v>727.6</v>
      </c>
      <c r="M9" s="7"/>
      <c r="N9" s="4"/>
    </row>
    <row r="10" spans="2:14" s="1" customFormat="1" ht="165.95" customHeight="1" x14ac:dyDescent="0.2">
      <c r="B10" s="4">
        <v>20</v>
      </c>
      <c r="C10" s="14" t="s">
        <v>8</v>
      </c>
      <c r="D10" s="15"/>
      <c r="E10" s="10" t="str">
        <f>HYPERLINK("http://7flowers-decor.ru/upload/1c_catalog/import_files/6438205102238.jpg")</f>
        <v>http://7flowers-decor.ru/upload/1c_catalog/import_files/6438205102238.jpg</v>
      </c>
      <c r="F10" s="4">
        <v>6438205102238</v>
      </c>
      <c r="G10" s="5" t="s">
        <v>31</v>
      </c>
      <c r="H10" s="6"/>
      <c r="I10" s="4">
        <v>1</v>
      </c>
      <c r="J10" s="4">
        <v>1</v>
      </c>
      <c r="K10" s="17">
        <v>856</v>
      </c>
      <c r="L10" s="20">
        <f t="shared" si="0"/>
        <v>727.6</v>
      </c>
      <c r="M10" s="7"/>
      <c r="N10" s="4"/>
    </row>
    <row r="11" spans="2:14" s="1" customFormat="1" ht="165.95" customHeight="1" x14ac:dyDescent="0.2">
      <c r="B11" s="4">
        <v>37</v>
      </c>
      <c r="C11" s="14" t="s">
        <v>8</v>
      </c>
      <c r="D11" s="15"/>
      <c r="E11" s="10" t="str">
        <f>HYPERLINK("http://7flowers-decor.ru/upload/1c_catalog/import_files/6420613753096.jpg")</f>
        <v>http://7flowers-decor.ru/upload/1c_catalog/import_files/6420613753096.jpg</v>
      </c>
      <c r="F11" s="4">
        <v>6420613753096</v>
      </c>
      <c r="G11" s="5" t="s">
        <v>48</v>
      </c>
      <c r="H11" s="6"/>
      <c r="I11" s="4">
        <v>1</v>
      </c>
      <c r="J11" s="4">
        <v>1</v>
      </c>
      <c r="K11" s="17">
        <v>2255</v>
      </c>
      <c r="L11" s="20">
        <f t="shared" si="0"/>
        <v>1916.75</v>
      </c>
      <c r="M11" s="7"/>
      <c r="N11" s="4"/>
    </row>
    <row r="12" spans="2:14" s="1" customFormat="1" ht="165.95" customHeight="1" x14ac:dyDescent="0.2">
      <c r="B12" s="4">
        <v>38</v>
      </c>
      <c r="C12" s="14" t="s">
        <v>8</v>
      </c>
      <c r="D12" s="15"/>
      <c r="E12" s="10" t="str">
        <f>HYPERLINK("http://7flowers-decor.ru/upload/1c_catalog/import_files/6438205104959.jpg")</f>
        <v>http://7flowers-decor.ru/upload/1c_catalog/import_files/6438205104959.jpg</v>
      </c>
      <c r="F12" s="4">
        <v>6438205104959</v>
      </c>
      <c r="G12" s="5" t="s">
        <v>49</v>
      </c>
      <c r="H12" s="6"/>
      <c r="I12" s="4">
        <v>1</v>
      </c>
      <c r="J12" s="4">
        <v>1</v>
      </c>
      <c r="K12" s="17">
        <v>2050</v>
      </c>
      <c r="L12" s="20">
        <f t="shared" si="0"/>
        <v>1742.5</v>
      </c>
      <c r="M12" s="7"/>
      <c r="N12" s="4"/>
    </row>
    <row r="13" spans="2:14" s="1" customFormat="1" ht="165.95" customHeight="1" x14ac:dyDescent="0.2">
      <c r="B13" s="4">
        <v>19</v>
      </c>
      <c r="C13" s="14" t="s">
        <v>8</v>
      </c>
      <c r="D13" s="15"/>
      <c r="E13" s="10" t="str">
        <f>HYPERLINK("http://7flowers-decor.ru/upload/1c_catalog/import_files/6438205102214.jpg")</f>
        <v>http://7flowers-decor.ru/upload/1c_catalog/import_files/6438205102214.jpg</v>
      </c>
      <c r="F13" s="4">
        <v>6438205102214</v>
      </c>
      <c r="G13" s="5" t="s">
        <v>30</v>
      </c>
      <c r="H13" s="6"/>
      <c r="I13" s="4">
        <v>1</v>
      </c>
      <c r="J13" s="4">
        <v>1</v>
      </c>
      <c r="K13" s="17">
        <v>894</v>
      </c>
      <c r="L13" s="20">
        <f t="shared" si="0"/>
        <v>759.9</v>
      </c>
      <c r="M13" s="7"/>
      <c r="N13" s="4"/>
    </row>
    <row r="14" spans="2:14" s="1" customFormat="1" ht="165.95" customHeight="1" x14ac:dyDescent="0.2">
      <c r="B14" s="4">
        <v>33</v>
      </c>
      <c r="C14" s="14" t="s">
        <v>8</v>
      </c>
      <c r="D14" s="15"/>
      <c r="E14" s="10" t="str">
        <f>HYPERLINK("http://7flowers-decor.ru/upload/1c_catalog/import_files/6438205106267.jpg")</f>
        <v>http://7flowers-decor.ru/upload/1c_catalog/import_files/6438205106267.jpg</v>
      </c>
      <c r="F14" s="4">
        <v>6438205106267</v>
      </c>
      <c r="G14" s="5" t="s">
        <v>45</v>
      </c>
      <c r="H14" s="6"/>
      <c r="I14" s="4">
        <v>1</v>
      </c>
      <c r="J14" s="4">
        <v>1</v>
      </c>
      <c r="K14" s="17">
        <v>2561</v>
      </c>
      <c r="L14" s="20">
        <f t="shared" si="0"/>
        <v>2176.85</v>
      </c>
      <c r="M14" s="7"/>
      <c r="N14" s="4"/>
    </row>
    <row r="15" spans="2:14" s="1" customFormat="1" ht="165.95" customHeight="1" x14ac:dyDescent="0.2">
      <c r="B15" s="4">
        <v>21</v>
      </c>
      <c r="C15" s="14" t="s">
        <v>8</v>
      </c>
      <c r="D15" s="15"/>
      <c r="E15" s="10" t="str">
        <f>HYPERLINK("http://7flowers-decor.ru/upload/1c_catalog/import_files/6438205102245.jpg")</f>
        <v>http://7flowers-decor.ru/upload/1c_catalog/import_files/6438205102245.jpg</v>
      </c>
      <c r="F15" s="4">
        <v>6438205102245</v>
      </c>
      <c r="G15" s="5" t="s">
        <v>32</v>
      </c>
      <c r="H15" s="6"/>
      <c r="I15" s="4">
        <v>1</v>
      </c>
      <c r="J15" s="4">
        <v>1</v>
      </c>
      <c r="K15" s="17">
        <v>856</v>
      </c>
      <c r="L15" s="20">
        <f t="shared" si="0"/>
        <v>727.6</v>
      </c>
      <c r="M15" s="7"/>
      <c r="N15" s="4"/>
    </row>
    <row r="16" spans="2:14" s="1" customFormat="1" ht="165.95" customHeight="1" x14ac:dyDescent="0.2">
      <c r="B16" s="4">
        <v>7</v>
      </c>
      <c r="C16" s="14" t="s">
        <v>8</v>
      </c>
      <c r="D16" s="15"/>
      <c r="E16" s="10" t="str">
        <f>HYPERLINK("http://7flowers-decor.ru/upload/1c_catalog/import_files/6438205101194.jpg")</f>
        <v>http://7flowers-decor.ru/upload/1c_catalog/import_files/6438205101194.jpg</v>
      </c>
      <c r="F16" s="4">
        <v>6438205101194</v>
      </c>
      <c r="G16" s="5" t="s">
        <v>16</v>
      </c>
      <c r="H16" s="6"/>
      <c r="I16" s="4">
        <v>1</v>
      </c>
      <c r="J16" s="4">
        <v>1</v>
      </c>
      <c r="K16" s="17">
        <v>2153</v>
      </c>
      <c r="L16" s="20">
        <f t="shared" si="0"/>
        <v>1830.05</v>
      </c>
      <c r="M16" s="7"/>
      <c r="N16" s="4"/>
    </row>
    <row r="17" spans="2:14" s="1" customFormat="1" ht="165.95" customHeight="1" x14ac:dyDescent="0.2">
      <c r="B17" s="4">
        <v>32</v>
      </c>
      <c r="C17" s="14" t="s">
        <v>8</v>
      </c>
      <c r="D17" s="15"/>
      <c r="E17" s="10" t="str">
        <f>HYPERLINK("http://7flowers-decor.ru/upload/1c_catalog/import_files/6438205103624.jpg")</f>
        <v>http://7flowers-decor.ru/upload/1c_catalog/import_files/6438205103624.jpg</v>
      </c>
      <c r="F17" s="4">
        <v>6438205103624</v>
      </c>
      <c r="G17" s="5" t="s">
        <v>44</v>
      </c>
      <c r="H17" s="6"/>
      <c r="I17" s="4">
        <v>1</v>
      </c>
      <c r="J17" s="4">
        <v>1</v>
      </c>
      <c r="K17" s="17">
        <v>2153</v>
      </c>
      <c r="L17" s="20">
        <f t="shared" si="0"/>
        <v>1830.05</v>
      </c>
      <c r="M17" s="7"/>
      <c r="N17" s="4"/>
    </row>
    <row r="18" spans="2:14" s="1" customFormat="1" ht="165.95" customHeight="1" x14ac:dyDescent="0.2">
      <c r="B18" s="4">
        <v>6</v>
      </c>
      <c r="C18" s="14" t="s">
        <v>8</v>
      </c>
      <c r="D18" s="15"/>
      <c r="E18" s="10" t="str">
        <f>HYPERLINK("http://7flowers-decor.ru/upload/1c_catalog/import_files/6420613754796.jpg")</f>
        <v>http://7flowers-decor.ru/upload/1c_catalog/import_files/6420613754796.jpg</v>
      </c>
      <c r="F18" s="4">
        <v>6420613754796</v>
      </c>
      <c r="G18" s="5" t="s">
        <v>15</v>
      </c>
      <c r="H18" s="6"/>
      <c r="I18" s="4">
        <v>1</v>
      </c>
      <c r="J18" s="4">
        <v>1</v>
      </c>
      <c r="K18" s="17">
        <v>2153</v>
      </c>
      <c r="L18" s="20">
        <f t="shared" si="0"/>
        <v>1830.05</v>
      </c>
      <c r="M18" s="7"/>
      <c r="N18" s="4"/>
    </row>
    <row r="19" spans="2:14" s="1" customFormat="1" ht="165.95" customHeight="1" x14ac:dyDescent="0.2">
      <c r="B19" s="4">
        <v>30</v>
      </c>
      <c r="C19" s="14" t="s">
        <v>8</v>
      </c>
      <c r="D19" s="15"/>
      <c r="E19" s="10" t="str">
        <f>HYPERLINK("http://7flowers-decor.ru/upload/1c_catalog/import_files/6438205102849.jpg")</f>
        <v>http://7flowers-decor.ru/upload/1c_catalog/import_files/6438205102849.jpg</v>
      </c>
      <c r="F19" s="4">
        <v>6438205102849</v>
      </c>
      <c r="G19" s="5" t="s">
        <v>42</v>
      </c>
      <c r="H19" s="6"/>
      <c r="I19" s="4">
        <v>1</v>
      </c>
      <c r="J19" s="4">
        <v>1</v>
      </c>
      <c r="K19" s="17">
        <v>1353</v>
      </c>
      <c r="L19" s="20">
        <v>1353</v>
      </c>
      <c r="M19" s="8" t="s">
        <v>34</v>
      </c>
      <c r="N19" s="4"/>
    </row>
    <row r="20" spans="2:14" s="1" customFormat="1" ht="165.95" customHeight="1" x14ac:dyDescent="0.2">
      <c r="B20" s="4">
        <v>5</v>
      </c>
      <c r="C20" s="14" t="s">
        <v>8</v>
      </c>
      <c r="D20" s="15"/>
      <c r="E20" s="10" t="str">
        <f>HYPERLINK("http://7flowers-decor.ru/upload/1c_catalog/import_files/6420613754710.jpg")</f>
        <v>http://7flowers-decor.ru/upload/1c_catalog/import_files/6420613754710.jpg</v>
      </c>
      <c r="F20" s="4">
        <v>6420613754710</v>
      </c>
      <c r="G20" s="5" t="s">
        <v>14</v>
      </c>
      <c r="H20" s="6"/>
      <c r="I20" s="4">
        <v>1</v>
      </c>
      <c r="J20" s="4">
        <v>1</v>
      </c>
      <c r="K20" s="17">
        <v>2153</v>
      </c>
      <c r="L20" s="20">
        <f t="shared" si="0"/>
        <v>1830.05</v>
      </c>
      <c r="M20" s="7"/>
      <c r="N20" s="4"/>
    </row>
    <row r="21" spans="2:14" s="1" customFormat="1" ht="165.95" customHeight="1" x14ac:dyDescent="0.2">
      <c r="B21" s="4">
        <v>22</v>
      </c>
      <c r="C21" s="14" t="s">
        <v>8</v>
      </c>
      <c r="D21" s="15"/>
      <c r="E21" s="10" t="str">
        <f>HYPERLINK("http://7flowers-decor.ru/upload/1c_catalog/import_files/6438205102252.jpg")</f>
        <v>http://7flowers-decor.ru/upload/1c_catalog/import_files/6438205102252.jpg</v>
      </c>
      <c r="F21" s="4">
        <v>6438205102252</v>
      </c>
      <c r="G21" s="5" t="s">
        <v>33</v>
      </c>
      <c r="H21" s="6"/>
      <c r="I21" s="4">
        <v>1</v>
      </c>
      <c r="J21" s="4">
        <v>1</v>
      </c>
      <c r="K21" s="17">
        <v>626</v>
      </c>
      <c r="L21" s="20">
        <v>626</v>
      </c>
      <c r="M21" s="8" t="s">
        <v>34</v>
      </c>
      <c r="N21" s="4"/>
    </row>
    <row r="22" spans="2:14" s="1" customFormat="1" ht="165.95" customHeight="1" x14ac:dyDescent="0.2">
      <c r="B22" s="4">
        <v>23</v>
      </c>
      <c r="C22" s="14" t="s">
        <v>8</v>
      </c>
      <c r="D22" s="15"/>
      <c r="E22" s="10" t="str">
        <f>HYPERLINK("http://7flowers-decor.ru/upload/1c_catalog/import_files/6438205102269.jpg")</f>
        <v>http://7flowers-decor.ru/upload/1c_catalog/import_files/6438205102269.jpg</v>
      </c>
      <c r="F22" s="4">
        <v>6438205102269</v>
      </c>
      <c r="G22" s="5" t="s">
        <v>35</v>
      </c>
      <c r="H22" s="6"/>
      <c r="I22" s="4">
        <v>1</v>
      </c>
      <c r="J22" s="4">
        <v>1</v>
      </c>
      <c r="K22" s="17">
        <v>894</v>
      </c>
      <c r="L22" s="20">
        <f t="shared" si="0"/>
        <v>759.9</v>
      </c>
      <c r="M22" s="7"/>
      <c r="N22" s="4"/>
    </row>
    <row r="23" spans="2:14" s="1" customFormat="1" ht="165.95" customHeight="1" x14ac:dyDescent="0.2">
      <c r="B23" s="4">
        <v>9</v>
      </c>
      <c r="C23" s="14" t="s">
        <v>8</v>
      </c>
      <c r="D23" s="15"/>
      <c r="E23" s="10" t="str">
        <f>HYPERLINK("http://7flowers-decor.ru/upload/1c_catalog/import_files/6420613751818.jpg")</f>
        <v>http://7flowers-decor.ru/upload/1c_catalog/import_files/6420613751818.jpg</v>
      </c>
      <c r="F23" s="4">
        <v>6420613751818</v>
      </c>
      <c r="G23" s="5" t="s">
        <v>18</v>
      </c>
      <c r="H23" s="6"/>
      <c r="I23" s="4">
        <v>1</v>
      </c>
      <c r="J23" s="4">
        <v>1</v>
      </c>
      <c r="K23" s="17">
        <v>2153</v>
      </c>
      <c r="L23" s="20">
        <f t="shared" si="0"/>
        <v>1830.05</v>
      </c>
      <c r="M23" s="7"/>
      <c r="N23" s="4"/>
    </row>
    <row r="24" spans="2:14" s="1" customFormat="1" ht="165.95" customHeight="1" x14ac:dyDescent="0.2">
      <c r="B24" s="4">
        <v>10</v>
      </c>
      <c r="C24" s="14" t="s">
        <v>8</v>
      </c>
      <c r="D24" s="15"/>
      <c r="E24" s="10" t="str">
        <f>HYPERLINK("http://7flowers-decor.ru/upload/1c_catalog/import_files/6438205100258.jpg")</f>
        <v>http://7flowers-decor.ru/upload/1c_catalog/import_files/6438205100258.jpg</v>
      </c>
      <c r="F24" s="4">
        <v>6438205100258</v>
      </c>
      <c r="G24" s="5" t="s">
        <v>19</v>
      </c>
      <c r="H24" s="6"/>
      <c r="I24" s="4">
        <v>1</v>
      </c>
      <c r="J24" s="4">
        <v>1</v>
      </c>
      <c r="K24" s="17">
        <v>2153</v>
      </c>
      <c r="L24" s="20">
        <f t="shared" si="0"/>
        <v>1830.05</v>
      </c>
      <c r="M24" s="7"/>
      <c r="N24" s="4"/>
    </row>
    <row r="25" spans="2:14" s="1" customFormat="1" ht="165.95" customHeight="1" x14ac:dyDescent="0.2">
      <c r="B25" s="4">
        <v>31</v>
      </c>
      <c r="C25" s="14" t="s">
        <v>8</v>
      </c>
      <c r="D25" s="15"/>
      <c r="E25" s="10" t="str">
        <f>HYPERLINK("http://7flowers-decor.ru/upload/1c_catalog/import_files/6438205105086.jpg")</f>
        <v>http://7flowers-decor.ru/upload/1c_catalog/import_files/6438205105086.jpg</v>
      </c>
      <c r="F25" s="4">
        <v>6438205105086</v>
      </c>
      <c r="G25" s="5" t="s">
        <v>43</v>
      </c>
      <c r="H25" s="6"/>
      <c r="I25" s="4">
        <v>1</v>
      </c>
      <c r="J25" s="4">
        <v>1</v>
      </c>
      <c r="K25" s="17">
        <v>1579</v>
      </c>
      <c r="L25" s="20">
        <v>1579</v>
      </c>
      <c r="M25" s="8" t="s">
        <v>34</v>
      </c>
      <c r="N25" s="4"/>
    </row>
    <row r="26" spans="2:14" s="1" customFormat="1" ht="165.95" customHeight="1" x14ac:dyDescent="0.2">
      <c r="B26" s="4">
        <v>8</v>
      </c>
      <c r="C26" s="14" t="s">
        <v>8</v>
      </c>
      <c r="D26" s="15"/>
      <c r="E26" s="10" t="str">
        <f>HYPERLINK("http://7flowers-decor.ru/upload/1c_catalog/import_files/6438205100876.jpg")</f>
        <v>http://7flowers-decor.ru/upload/1c_catalog/import_files/6438205100876.jpg</v>
      </c>
      <c r="F26" s="4">
        <v>6438205100876</v>
      </c>
      <c r="G26" s="5" t="s">
        <v>17</v>
      </c>
      <c r="H26" s="6"/>
      <c r="I26" s="4">
        <v>1</v>
      </c>
      <c r="J26" s="4">
        <v>1</v>
      </c>
      <c r="K26" s="17">
        <v>2153</v>
      </c>
      <c r="L26" s="20">
        <f t="shared" si="0"/>
        <v>1830.05</v>
      </c>
      <c r="M26" s="7"/>
      <c r="N26" s="4"/>
    </row>
    <row r="27" spans="2:14" s="1" customFormat="1" ht="165.95" customHeight="1" x14ac:dyDescent="0.2">
      <c r="B27" s="4">
        <v>35</v>
      </c>
      <c r="C27" s="14" t="s">
        <v>8</v>
      </c>
      <c r="D27" s="15"/>
      <c r="E27" s="10" t="str">
        <f>HYPERLINK("http://7flowers-decor.ru/upload/1c_catalog/import_files/6420613752532.jpg")</f>
        <v>http://7flowers-decor.ru/upload/1c_catalog/import_files/6420613752532.jpg</v>
      </c>
      <c r="F27" s="4">
        <v>6420613752532</v>
      </c>
      <c r="G27" s="5" t="s">
        <v>17</v>
      </c>
      <c r="H27" s="6"/>
      <c r="I27" s="4">
        <v>1</v>
      </c>
      <c r="J27" s="4">
        <v>1</v>
      </c>
      <c r="K27" s="17">
        <v>2153</v>
      </c>
      <c r="L27" s="20">
        <f t="shared" si="0"/>
        <v>1830.05</v>
      </c>
      <c r="M27" s="7"/>
      <c r="N27" s="4"/>
    </row>
    <row r="28" spans="2:14" s="1" customFormat="1" ht="165.95" customHeight="1" x14ac:dyDescent="0.2">
      <c r="B28" s="4">
        <v>36</v>
      </c>
      <c r="C28" s="14" t="s">
        <v>8</v>
      </c>
      <c r="D28" s="15"/>
      <c r="E28" s="10" t="str">
        <f>HYPERLINK("http://7flowers-decor.ru/upload/1c_catalog/import_files/6420613754178.jpg")</f>
        <v>http://7flowers-decor.ru/upload/1c_catalog/import_files/6420613754178.jpg</v>
      </c>
      <c r="F28" s="4">
        <v>6420613754178</v>
      </c>
      <c r="G28" s="5" t="s">
        <v>47</v>
      </c>
      <c r="H28" s="6"/>
      <c r="I28" s="4">
        <v>1</v>
      </c>
      <c r="J28" s="4">
        <v>1</v>
      </c>
      <c r="K28" s="17">
        <v>2255</v>
      </c>
      <c r="L28" s="20">
        <f t="shared" si="0"/>
        <v>1916.75</v>
      </c>
      <c r="M28" s="7"/>
      <c r="N28" s="4"/>
    </row>
    <row r="29" spans="2:14" s="1" customFormat="1" ht="165.95" customHeight="1" x14ac:dyDescent="0.2">
      <c r="B29" s="4">
        <v>11</v>
      </c>
      <c r="C29" s="14" t="s">
        <v>8</v>
      </c>
      <c r="D29" s="15"/>
      <c r="E29" s="10" t="str">
        <f>HYPERLINK("http://7flowers-decor.ru/upload/1c_catalog/import_files/6420613758442.jpg")</f>
        <v>http://7flowers-decor.ru/upload/1c_catalog/import_files/6420613758442.jpg</v>
      </c>
      <c r="F29" s="4">
        <v>6420613758442</v>
      </c>
      <c r="G29" s="5" t="s">
        <v>20</v>
      </c>
      <c r="H29" s="6"/>
      <c r="I29" s="4">
        <v>1</v>
      </c>
      <c r="J29" s="4">
        <v>1</v>
      </c>
      <c r="K29" s="17">
        <v>2153</v>
      </c>
      <c r="L29" s="20">
        <f t="shared" si="0"/>
        <v>1830.05</v>
      </c>
      <c r="M29" s="7"/>
      <c r="N29" s="4"/>
    </row>
    <row r="30" spans="2:14" s="1" customFormat="1" ht="165.95" customHeight="1" x14ac:dyDescent="0.2">
      <c r="B30" s="4">
        <v>18</v>
      </c>
      <c r="C30" s="14" t="s">
        <v>8</v>
      </c>
      <c r="D30" s="15"/>
      <c r="E30" s="10" t="str">
        <f>HYPERLINK("http://7flowers-decor.ru/upload/1c_catalog/import_files/6438205101187.jpg")</f>
        <v>http://7flowers-decor.ru/upload/1c_catalog/import_files/6438205101187.jpg</v>
      </c>
      <c r="F30" s="4">
        <v>6438205101187</v>
      </c>
      <c r="G30" s="5" t="s">
        <v>28</v>
      </c>
      <c r="H30" s="6" t="s">
        <v>29</v>
      </c>
      <c r="I30" s="4">
        <v>1</v>
      </c>
      <c r="J30" s="4">
        <v>1</v>
      </c>
      <c r="K30" s="17">
        <v>1338</v>
      </c>
      <c r="L30" s="20">
        <f t="shared" si="0"/>
        <v>1137.3</v>
      </c>
      <c r="M30" s="7"/>
      <c r="N30" s="4"/>
    </row>
    <row r="31" spans="2:14" s="1" customFormat="1" ht="165.95" customHeight="1" x14ac:dyDescent="0.2">
      <c r="B31" s="4">
        <v>12</v>
      </c>
      <c r="C31" s="14" t="s">
        <v>8</v>
      </c>
      <c r="D31" s="15"/>
      <c r="E31" s="10" t="str">
        <f>HYPERLINK("http://7flowers-decor.ru/upload/1c_catalog/import_files/6420613757537.jpg")</f>
        <v>http://7flowers-decor.ru/upload/1c_catalog/import_files/6420613757537.jpg</v>
      </c>
      <c r="F31" s="4">
        <v>6420613757537</v>
      </c>
      <c r="G31" s="5" t="s">
        <v>21</v>
      </c>
      <c r="H31" s="6" t="s">
        <v>22</v>
      </c>
      <c r="I31" s="4">
        <v>1</v>
      </c>
      <c r="J31" s="4">
        <v>1</v>
      </c>
      <c r="K31" s="17">
        <v>2563</v>
      </c>
      <c r="L31" s="20">
        <f t="shared" si="0"/>
        <v>2178.5499999999997</v>
      </c>
      <c r="M31" s="7"/>
      <c r="N31" s="4"/>
    </row>
    <row r="32" spans="2:14" s="1" customFormat="1" ht="165.95" customHeight="1" x14ac:dyDescent="0.2">
      <c r="B32" s="4">
        <v>13</v>
      </c>
      <c r="C32" s="14" t="s">
        <v>8</v>
      </c>
      <c r="D32" s="15"/>
      <c r="E32" s="10" t="str">
        <f>HYPERLINK("http://7flowers-decor.ru/upload/1c_catalog/import_files/6438205100654.jpg")</f>
        <v>http://7flowers-decor.ru/upload/1c_catalog/import_files/6438205100654.jpg</v>
      </c>
      <c r="F32" s="4">
        <v>6438205100654</v>
      </c>
      <c r="G32" s="5" t="s">
        <v>21</v>
      </c>
      <c r="H32" s="6" t="s">
        <v>23</v>
      </c>
      <c r="I32" s="4">
        <v>1</v>
      </c>
      <c r="J32" s="4">
        <v>1</v>
      </c>
      <c r="K32" s="17">
        <v>2756</v>
      </c>
      <c r="L32" s="20">
        <f t="shared" si="0"/>
        <v>2342.6</v>
      </c>
      <c r="M32" s="7"/>
      <c r="N32" s="4"/>
    </row>
    <row r="33" spans="2:14" s="1" customFormat="1" ht="165.95" customHeight="1" x14ac:dyDescent="0.2">
      <c r="B33" s="4">
        <v>14</v>
      </c>
      <c r="C33" s="14" t="s">
        <v>8</v>
      </c>
      <c r="D33" s="15"/>
      <c r="E33" s="10" t="str">
        <f>HYPERLINK("http://7flowers-decor.ru/upload/1c_catalog/import_files/6438205100548.jpg")</f>
        <v>http://7flowers-decor.ru/upload/1c_catalog/import_files/6438205100548.jpg</v>
      </c>
      <c r="F33" s="4">
        <v>6438205100548</v>
      </c>
      <c r="G33" s="5" t="s">
        <v>21</v>
      </c>
      <c r="H33" s="6" t="s">
        <v>24</v>
      </c>
      <c r="I33" s="4">
        <v>1</v>
      </c>
      <c r="J33" s="4">
        <v>1</v>
      </c>
      <c r="K33" s="17">
        <v>2473</v>
      </c>
      <c r="L33" s="20">
        <f t="shared" si="0"/>
        <v>2102.0499999999997</v>
      </c>
      <c r="M33" s="7"/>
      <c r="N33" s="4"/>
    </row>
    <row r="34" spans="2:14" s="1" customFormat="1" ht="165.95" customHeight="1" x14ac:dyDescent="0.2">
      <c r="B34" s="4">
        <v>15</v>
      </c>
      <c r="C34" s="14" t="s">
        <v>8</v>
      </c>
      <c r="D34" s="15"/>
      <c r="E34" s="10" t="str">
        <f>HYPERLINK("http://7flowers-decor.ru/upload/1c_catalog/import_files/6438205100609.jpg")</f>
        <v>http://7flowers-decor.ru/upload/1c_catalog/import_files/6438205100609.jpg</v>
      </c>
      <c r="F34" s="4">
        <v>6438205100609</v>
      </c>
      <c r="G34" s="5" t="s">
        <v>21</v>
      </c>
      <c r="H34" s="6" t="s">
        <v>25</v>
      </c>
      <c r="I34" s="4">
        <v>1</v>
      </c>
      <c r="J34" s="4">
        <v>1</v>
      </c>
      <c r="K34" s="17">
        <v>2615</v>
      </c>
      <c r="L34" s="20">
        <f t="shared" si="0"/>
        <v>2222.75</v>
      </c>
      <c r="M34" s="7"/>
      <c r="N34" s="4"/>
    </row>
    <row r="35" spans="2:14" s="1" customFormat="1" ht="165.95" customHeight="1" x14ac:dyDescent="0.2">
      <c r="B35" s="4">
        <v>16</v>
      </c>
      <c r="C35" s="14" t="s">
        <v>8</v>
      </c>
      <c r="D35" s="15"/>
      <c r="E35" s="10" t="str">
        <f>HYPERLINK("http://7flowers-decor.ru/upload/1c_catalog/import_files/6438205101163.jpg")</f>
        <v>http://7flowers-decor.ru/upload/1c_catalog/import_files/6438205101163.jpg</v>
      </c>
      <c r="F35" s="4">
        <v>6438205101163</v>
      </c>
      <c r="G35" s="5" t="s">
        <v>21</v>
      </c>
      <c r="H35" s="6" t="s">
        <v>26</v>
      </c>
      <c r="I35" s="4">
        <v>1</v>
      </c>
      <c r="J35" s="4">
        <v>1</v>
      </c>
      <c r="K35" s="17">
        <v>2525</v>
      </c>
      <c r="L35" s="20">
        <f t="shared" si="0"/>
        <v>2146.25</v>
      </c>
      <c r="M35" s="7"/>
      <c r="N35" s="4"/>
    </row>
    <row r="36" spans="2:14" s="1" customFormat="1" ht="165.95" customHeight="1" x14ac:dyDescent="0.2">
      <c r="B36" s="4">
        <v>17</v>
      </c>
      <c r="C36" s="14" t="s">
        <v>8</v>
      </c>
      <c r="D36" s="15"/>
      <c r="E36" s="10" t="str">
        <f>HYPERLINK("http://7flowers-decor.ru/upload/1c_catalog/import_files/6438205100647.jpg")</f>
        <v>http://7flowers-decor.ru/upload/1c_catalog/import_files/6438205100647.jpg</v>
      </c>
      <c r="F36" s="4">
        <v>6438205100647</v>
      </c>
      <c r="G36" s="5" t="s">
        <v>21</v>
      </c>
      <c r="H36" s="6" t="s">
        <v>27</v>
      </c>
      <c r="I36" s="4">
        <v>1</v>
      </c>
      <c r="J36" s="4">
        <v>1</v>
      </c>
      <c r="K36" s="17">
        <v>2563</v>
      </c>
      <c r="L36" s="20">
        <f t="shared" si="0"/>
        <v>2178.5499999999997</v>
      </c>
      <c r="M36" s="7"/>
      <c r="N36" s="4"/>
    </row>
    <row r="37" spans="2:14" s="1" customFormat="1" ht="165.95" customHeight="1" x14ac:dyDescent="0.2">
      <c r="B37" s="4">
        <v>29</v>
      </c>
      <c r="C37" s="14" t="s">
        <v>8</v>
      </c>
      <c r="D37" s="15"/>
      <c r="E37" s="10" t="str">
        <f>HYPERLINK("http://7flowers-decor.ru/upload/1c_catalog/import_files/6438205102955.jpg")</f>
        <v>http://7flowers-decor.ru/upload/1c_catalog/import_files/6438205102955.jpg</v>
      </c>
      <c r="F37" s="4">
        <v>6438205102955</v>
      </c>
      <c r="G37" s="5" t="s">
        <v>21</v>
      </c>
      <c r="H37" s="6" t="s">
        <v>41</v>
      </c>
      <c r="I37" s="4">
        <v>1</v>
      </c>
      <c r="J37" s="4">
        <v>1</v>
      </c>
      <c r="K37" s="17">
        <v>2615</v>
      </c>
      <c r="L37" s="20">
        <f t="shared" si="0"/>
        <v>2222.75</v>
      </c>
      <c r="M37" s="7"/>
      <c r="N37" s="4"/>
    </row>
    <row r="38" spans="2:14" s="1" customFormat="1" ht="165.95" customHeight="1" x14ac:dyDescent="0.2">
      <c r="B38" s="4">
        <v>39</v>
      </c>
      <c r="C38" s="14" t="s">
        <v>8</v>
      </c>
      <c r="D38" s="15"/>
      <c r="E38" s="10" t="str">
        <f>HYPERLINK("http://7flowers-decor.ru/upload/1c_catalog/import_files/6420613755243.jpg")</f>
        <v>http://7flowers-decor.ru/upload/1c_catalog/import_files/6420613755243.jpg</v>
      </c>
      <c r="F38" s="4">
        <v>6420613755243</v>
      </c>
      <c r="G38" s="5" t="s">
        <v>21</v>
      </c>
      <c r="H38" s="6" t="s">
        <v>50</v>
      </c>
      <c r="I38" s="4">
        <v>1</v>
      </c>
      <c r="J38" s="4">
        <v>1</v>
      </c>
      <c r="K38" s="17">
        <v>2563</v>
      </c>
      <c r="L38" s="20">
        <f t="shared" si="0"/>
        <v>2178.5499999999997</v>
      </c>
      <c r="M38" s="7"/>
      <c r="N38" s="4"/>
    </row>
    <row r="39" spans="2:14" s="1" customFormat="1" ht="165.95" customHeight="1" x14ac:dyDescent="0.2">
      <c r="B39" s="4">
        <v>40</v>
      </c>
      <c r="C39" s="14" t="s">
        <v>8</v>
      </c>
      <c r="D39" s="15"/>
      <c r="E39" s="10" t="str">
        <f>HYPERLINK("http://7flowers-decor.ru/upload/1c_catalog/import_files/6420613758404.jpg")</f>
        <v>http://7flowers-decor.ru/upload/1c_catalog/import_files/6420613758404.jpg</v>
      </c>
      <c r="F39" s="4">
        <v>6420613758404</v>
      </c>
      <c r="G39" s="5" t="s">
        <v>21</v>
      </c>
      <c r="H39" s="6" t="s">
        <v>51</v>
      </c>
      <c r="I39" s="4">
        <v>1</v>
      </c>
      <c r="J39" s="4">
        <v>1</v>
      </c>
      <c r="K39" s="17">
        <v>2615</v>
      </c>
      <c r="L39" s="20">
        <f t="shared" si="0"/>
        <v>2222.75</v>
      </c>
      <c r="M39" s="7"/>
      <c r="N39" s="4"/>
    </row>
  </sheetData>
  <sortState ref="A2:T40">
    <sortCondition ref="G2:G40"/>
  </sortState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Широва Екатерина</cp:lastModifiedBy>
  <dcterms:modified xsi:type="dcterms:W3CDTF">2014-06-20T09:53:31Z</dcterms:modified>
</cp:coreProperties>
</file>