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<sst xmlns="http://schemas.openxmlformats.org/spreadsheetml/2006/main" count="76" uniqueCount="44">
  <si>
    <r>
      <t>S</t>
    </r>
    <r>
      <rPr>
        <sz val="10"/>
        <rFont val="Arial"/>
        <family val="0"/>
      </rPr>
      <t>i</t>
    </r>
  </si>
  <si>
    <r>
      <t>S</t>
    </r>
    <r>
      <rPr>
        <sz val="10"/>
        <rFont val="Arial"/>
        <family val="0"/>
      </rPr>
      <t>об</t>
    </r>
  </si>
  <si>
    <r>
      <t>Т</t>
    </r>
    <r>
      <rPr>
        <sz val="10"/>
        <rFont val="Arial"/>
        <family val="0"/>
      </rPr>
      <t>т</t>
    </r>
  </si>
  <si>
    <r>
      <t>P</t>
    </r>
    <r>
      <rPr>
        <sz val="10"/>
        <rFont val="Arial"/>
        <family val="0"/>
      </rPr>
      <t>i</t>
    </r>
  </si>
  <si>
    <r>
      <t>V</t>
    </r>
    <r>
      <rPr>
        <sz val="10"/>
        <rFont val="Arial"/>
        <family val="2"/>
      </rPr>
      <t>д(Гкал)</t>
    </r>
  </si>
  <si>
    <t>Заполняются только розовые ячейки своими данными</t>
  </si>
  <si>
    <t>где:</t>
  </si>
  <si>
    <r>
      <t>P</t>
    </r>
    <r>
      <rPr>
        <sz val="10"/>
        <rFont val="Arial"/>
        <family val="0"/>
      </rPr>
      <t>i - стоимость отопления i помещения.</t>
    </r>
  </si>
  <si>
    <r>
      <t>S</t>
    </r>
    <r>
      <rPr>
        <b/>
        <vertAlign val="subscript"/>
        <sz val="12"/>
        <color indexed="63"/>
        <rFont val="Arial"/>
        <family val="2"/>
      </rPr>
      <t>i</t>
    </r>
    <r>
      <rPr>
        <sz val="9.5"/>
        <color indexed="63"/>
        <rFont val="Arial"/>
        <family val="2"/>
      </rPr>
      <t> - общая площадь i-го помещения (жилого или нежилого) в многоквартирном доме;</t>
    </r>
  </si>
  <si>
    <r>
      <t>S</t>
    </r>
    <r>
      <rPr>
        <b/>
        <vertAlign val="superscript"/>
        <sz val="12"/>
        <color indexed="63"/>
        <rFont val="Arial"/>
        <family val="2"/>
      </rPr>
      <t>об</t>
    </r>
    <r>
      <rPr>
        <b/>
        <sz val="12"/>
        <color indexed="63"/>
        <rFont val="Arial"/>
        <family val="2"/>
      </rPr>
      <t> </t>
    </r>
    <r>
      <rPr>
        <sz val="9.5"/>
        <color indexed="63"/>
        <rFont val="Arial"/>
        <family val="2"/>
      </rPr>
      <t>- общая площадь всех жилых и нежилых помещений в многоквартирном доме;</t>
    </r>
  </si>
  <si>
    <r>
      <t>V</t>
    </r>
    <r>
      <rPr>
        <sz val="9.5"/>
        <color indexed="63"/>
        <rFont val="Arial"/>
        <family val="2"/>
      </rPr>
      <t>д - объем (количество) потребленной за расчетный период тепловой энергии по ОДПУ.</t>
    </r>
  </si>
  <si>
    <r>
      <t>сум.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>ипу</t>
    </r>
  </si>
  <si>
    <r>
      <t>сум</t>
    </r>
    <r>
      <rPr>
        <b/>
        <sz val="10"/>
        <rFont val="Arial"/>
        <family val="2"/>
      </rPr>
      <t>.Si</t>
    </r>
    <r>
      <rPr>
        <sz val="10"/>
        <rFont val="Arial"/>
        <family val="2"/>
      </rPr>
      <t>ипу</t>
    </r>
  </si>
  <si>
    <r>
      <t>сум.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>i</t>
    </r>
  </si>
  <si>
    <r>
      <t>V</t>
    </r>
    <r>
      <rPr>
        <sz val="10"/>
        <rFont val="Arial"/>
        <family val="2"/>
      </rPr>
      <t>i.(средн)</t>
    </r>
  </si>
  <si>
    <r>
      <t>V</t>
    </r>
    <r>
      <rPr>
        <sz val="10"/>
        <rFont val="Arial"/>
        <family val="2"/>
      </rPr>
      <t>i(ипу)</t>
    </r>
  </si>
  <si>
    <t>осуществляется расчет платы.</t>
  </si>
  <si>
    <r>
      <t>V</t>
    </r>
    <r>
      <rPr>
        <u val="single"/>
        <sz val="10"/>
        <rFont val="Arial"/>
        <family val="2"/>
      </rPr>
      <t>i.(средн)</t>
    </r>
    <r>
      <rPr>
        <sz val="10"/>
        <rFont val="Arial"/>
        <family val="2"/>
      </rPr>
      <t xml:space="preserve"> - объем тепла, расчитанного по среднему тарифу (формула (6), в i помещении без ИПУ.</t>
    </r>
  </si>
  <si>
    <r>
      <t>V</t>
    </r>
    <r>
      <rPr>
        <u val="single"/>
        <sz val="10"/>
        <rFont val="Arial"/>
        <family val="2"/>
      </rPr>
      <t>i(ипу)</t>
    </r>
    <r>
      <rPr>
        <sz val="10"/>
        <rFont val="Arial"/>
        <family val="2"/>
      </rPr>
      <t xml:space="preserve"> - объем тепла по показаниям ИПУ установленых в i помещении.</t>
    </r>
  </si>
  <si>
    <r>
      <t>сум.</t>
    </r>
    <r>
      <rPr>
        <b/>
        <u val="single"/>
        <sz val="12"/>
        <rFont val="Arial"/>
        <family val="2"/>
      </rPr>
      <t>V</t>
    </r>
    <r>
      <rPr>
        <u val="single"/>
        <sz val="10"/>
        <rFont val="Arial"/>
        <family val="2"/>
      </rPr>
      <t>i</t>
    </r>
    <r>
      <rPr>
        <sz val="10"/>
        <rFont val="Arial"/>
        <family val="2"/>
      </rPr>
      <t xml:space="preserve"> - сумма объемов тепловой энергии, потребленной в i жилых и нежилых помещениях и определенный в i-м помещении,  </t>
    </r>
  </si>
  <si>
    <r>
      <t>сум</t>
    </r>
    <r>
      <rPr>
        <b/>
        <u val="single"/>
        <sz val="10"/>
        <rFont val="Arial"/>
        <family val="2"/>
      </rPr>
      <t>.</t>
    </r>
    <r>
      <rPr>
        <b/>
        <u val="single"/>
        <sz val="12"/>
        <rFont val="Arial"/>
        <family val="2"/>
      </rPr>
      <t>S</t>
    </r>
    <r>
      <rPr>
        <b/>
        <u val="single"/>
        <sz val="10"/>
        <rFont val="Arial"/>
        <family val="2"/>
      </rPr>
      <t xml:space="preserve">i </t>
    </r>
    <r>
      <rPr>
        <u val="single"/>
        <sz val="10"/>
        <rFont val="Arial"/>
        <family val="2"/>
      </rPr>
      <t>ипу</t>
    </r>
    <r>
      <rPr>
        <sz val="10"/>
        <rFont val="Arial"/>
        <family val="2"/>
      </rPr>
      <t xml:space="preserve"> - сумма площадей i-х помещений, оборудованных индивидуальными приборами учета, с применением показаний которых </t>
    </r>
  </si>
  <si>
    <r>
      <t xml:space="preserve">оборудованном индивидуальными приборами учета, на основании показаний индивидуального прибора учета </t>
    </r>
    <r>
      <rPr>
        <b/>
        <sz val="10"/>
        <rFont val="Arial"/>
        <family val="2"/>
      </rPr>
      <t>V</t>
    </r>
    <r>
      <rPr>
        <sz val="10"/>
        <rFont val="Arial"/>
        <family val="0"/>
      </rPr>
      <t xml:space="preserve">i(ипу), а в i-м помещении </t>
    </r>
    <r>
      <rPr>
        <sz val="10"/>
        <rFont val="Arial"/>
        <family val="0"/>
      </rPr>
      <t>,</t>
    </r>
  </si>
  <si>
    <r>
      <t xml:space="preserve">не оборудованном индивидуальными приборами учета </t>
    </r>
    <r>
      <rPr>
        <b/>
        <sz val="10"/>
        <rFont val="Arial"/>
        <family val="2"/>
      </rPr>
      <t>V</t>
    </r>
    <r>
      <rPr>
        <sz val="10"/>
        <rFont val="Arial"/>
        <family val="0"/>
      </rPr>
      <t>i (средн), исходя из площади такого помещения, формула (6):</t>
    </r>
  </si>
  <si>
    <t xml:space="preserve">квартира </t>
  </si>
  <si>
    <r>
      <t>V</t>
    </r>
    <r>
      <rPr>
        <sz val="10"/>
        <rFont val="Arial"/>
        <family val="0"/>
      </rPr>
      <t>i (ипу)</t>
    </r>
  </si>
  <si>
    <r>
      <t>S</t>
    </r>
    <r>
      <rPr>
        <sz val="10"/>
        <rFont val="Arial"/>
        <family val="0"/>
      </rPr>
      <t>i (ипу)</t>
    </r>
  </si>
  <si>
    <t>№</t>
  </si>
  <si>
    <r>
      <t xml:space="preserve">Для собственников помещений с индивидуальным отоплением </t>
    </r>
    <r>
      <rPr>
        <b/>
        <sz val="10"/>
        <rFont val="Arial"/>
        <family val="2"/>
      </rPr>
      <t>Vi = 0</t>
    </r>
    <r>
      <rPr>
        <sz val="10"/>
        <rFont val="Arial"/>
        <family val="2"/>
      </rPr>
      <t xml:space="preserve">. Они платят вместе с остальными собственниками </t>
    </r>
  </si>
  <si>
    <t>Расчет стоимости в многоквартирном доме с ОДПУ в котором есть хотя бы одно ИПУ но, не во всех помещениях.</t>
  </si>
  <si>
    <r>
      <t>№ строки/вставка/строки.</t>
    </r>
    <r>
      <rPr>
        <sz val="10"/>
        <rFont val="Arial"/>
        <family val="0"/>
      </rPr>
      <t xml:space="preserve"> Формула расчета при этом сохранится.</t>
    </r>
  </si>
  <si>
    <r>
      <t>S</t>
    </r>
    <r>
      <rPr>
        <sz val="10"/>
        <rFont val="Arial"/>
        <family val="0"/>
      </rPr>
      <t>i (ипу) - площадь i помещения, оборудованного ИПУ по которому происходит начисление за отопление.</t>
    </r>
  </si>
  <si>
    <r>
      <t xml:space="preserve">Расчет: </t>
    </r>
    <r>
      <rPr>
        <sz val="10"/>
        <rFont val="Arial"/>
        <family val="2"/>
      </rPr>
      <t>сум.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>ипу</t>
    </r>
    <r>
      <rPr>
        <b/>
        <sz val="10"/>
        <rFont val="Arial"/>
        <family val="2"/>
      </rPr>
      <t xml:space="preserve"> и </t>
    </r>
    <r>
      <rPr>
        <sz val="10"/>
        <rFont val="Arial"/>
        <family val="2"/>
      </rPr>
      <t>сум.</t>
    </r>
    <r>
      <rPr>
        <b/>
        <sz val="10"/>
        <rFont val="Arial"/>
        <family val="2"/>
      </rPr>
      <t>Si</t>
    </r>
    <r>
      <rPr>
        <sz val="10"/>
        <rFont val="Arial"/>
        <family val="2"/>
      </rPr>
      <t>ипу</t>
    </r>
  </si>
  <si>
    <r>
      <t xml:space="preserve">только за разницу между ОДПУ и суммой </t>
    </r>
    <r>
      <rPr>
        <b/>
        <sz val="10"/>
        <rFont val="Arial"/>
        <family val="2"/>
      </rPr>
      <t>V</t>
    </r>
    <r>
      <rPr>
        <sz val="10"/>
        <rFont val="Arial"/>
        <family val="0"/>
      </rPr>
      <t xml:space="preserve">i за обогрев помещений общего пользования МОП по формуле (5) где для них </t>
    </r>
    <r>
      <rPr>
        <b/>
        <sz val="10"/>
        <rFont val="Arial"/>
        <family val="2"/>
      </rPr>
      <t>Vi=0</t>
    </r>
    <r>
      <rPr>
        <sz val="10"/>
        <rFont val="Arial"/>
        <family val="0"/>
      </rPr>
      <t>.</t>
    </r>
  </si>
  <si>
    <t>Если количество квартир больше, чем строчек в таблице, то просто вставьте дополнительные строки в середину таблицы:</t>
  </si>
  <si>
    <r>
      <t>сум.</t>
    </r>
    <r>
      <rPr>
        <b/>
        <u val="single"/>
        <sz val="12"/>
        <rFont val="Arial"/>
        <family val="2"/>
      </rPr>
      <t xml:space="preserve">V </t>
    </r>
    <r>
      <rPr>
        <u val="single"/>
        <sz val="10"/>
        <rFont val="Arial"/>
        <family val="0"/>
      </rPr>
      <t xml:space="preserve">без ипу </t>
    </r>
    <r>
      <rPr>
        <sz val="10"/>
        <rFont val="Arial"/>
        <family val="2"/>
      </rPr>
      <t>- сумма объемов тепловой энергии в помещениях без ИПУ, расчитанной по среднему значению показаний ИПУ в квартирах с ИПУ</t>
    </r>
  </si>
  <si>
    <r>
      <t>сум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>без ипу</t>
    </r>
  </si>
  <si>
    <r>
      <t>V</t>
    </r>
    <r>
      <rPr>
        <sz val="10"/>
        <rFont val="Arial"/>
        <family val="2"/>
      </rPr>
      <t>i(инд.)</t>
    </r>
  </si>
  <si>
    <r>
      <t>T</t>
    </r>
    <r>
      <rPr>
        <b/>
        <vertAlign val="superscript"/>
        <sz val="12"/>
        <color indexed="63"/>
        <rFont val="Arial"/>
        <family val="2"/>
      </rPr>
      <t>Т</t>
    </r>
    <r>
      <rPr>
        <b/>
        <sz val="12"/>
        <color indexed="63"/>
        <rFont val="Arial"/>
        <family val="2"/>
      </rPr>
      <t> </t>
    </r>
    <r>
      <rPr>
        <sz val="9.5"/>
        <color indexed="63"/>
        <rFont val="Arial"/>
        <family val="2"/>
      </rPr>
      <t xml:space="preserve">- тариф (цена) на тепловую энергию.              </t>
    </r>
    <r>
      <rPr>
        <b/>
        <sz val="9.5"/>
        <color indexed="10"/>
        <rFont val="Arial"/>
        <family val="2"/>
      </rPr>
      <t>Не забывайте исправлять тариф при при каждом его изменении с 1 января и с 1 июля.</t>
    </r>
  </si>
  <si>
    <r>
      <t>сум.</t>
    </r>
    <r>
      <rPr>
        <b/>
        <u val="single"/>
        <sz val="12"/>
        <rFont val="Arial"/>
        <family val="2"/>
      </rPr>
      <t>V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ипу</t>
    </r>
    <r>
      <rPr>
        <sz val="10"/>
        <rFont val="Arial"/>
        <family val="2"/>
      </rPr>
      <t xml:space="preserve"> - сумма объемов тепловой энергии, определенных по показаниям всех индивидуальных приборов учета за расчетный период.</t>
    </r>
  </si>
  <si>
    <t>№ i</t>
  </si>
  <si>
    <t>Для расчета выбирается один их 3-х вариантов</t>
  </si>
  <si>
    <t>1. Расчет для помещений, в которых установлены ИПУ</t>
  </si>
  <si>
    <t>2. Расчет для помещений без ИПУ</t>
  </si>
  <si>
    <t>3. Расчет для помещений, в которых индивидуальное отопление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</si>
</sst>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₽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  <numFmt numFmtId="194" formatCode="0.00000"/>
    <numFmt numFmtId="195" formatCode="0.0000"/>
    <numFmt numFmtId="196" formatCode="0.0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63"/>
      <name val="Arial"/>
      <family val="2"/>
    </font>
    <font>
      <b/>
      <vertAlign val="subscript"/>
      <sz val="12"/>
      <color indexed="63"/>
      <name val="Arial"/>
      <family val="2"/>
    </font>
    <font>
      <sz val="9.5"/>
      <color indexed="63"/>
      <name val="Arial"/>
      <family val="2"/>
    </font>
    <font>
      <b/>
      <vertAlign val="superscript"/>
      <sz val="12"/>
      <color indexed="63"/>
      <name val="Arial"/>
      <family val="2"/>
    </font>
    <font>
      <b/>
      <sz val="9.5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88" fontId="1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195" fontId="0" fillId="3" borderId="8" xfId="0" applyNumberFormat="1" applyFill="1" applyBorder="1" applyAlignment="1">
      <alignment horizontal="center"/>
    </xf>
    <xf numFmtId="195" fontId="0" fillId="3" borderId="9" xfId="0" applyNumberFormat="1" applyFill="1" applyBorder="1" applyAlignment="1">
      <alignment horizontal="center"/>
    </xf>
    <xf numFmtId="195" fontId="0" fillId="3" borderId="10" xfId="0" applyNumberFormat="1" applyFill="1" applyBorder="1" applyAlignment="1">
      <alignment horizontal="center"/>
    </xf>
    <xf numFmtId="195" fontId="0" fillId="3" borderId="11" xfId="0" applyNumberFormat="1" applyFill="1" applyBorder="1" applyAlignment="1">
      <alignment horizontal="center"/>
    </xf>
    <xf numFmtId="195" fontId="0" fillId="0" borderId="2" xfId="0" applyNumberFormat="1" applyFill="1" applyBorder="1" applyAlignment="1">
      <alignment horizontal="center"/>
    </xf>
    <xf numFmtId="196" fontId="0" fillId="3" borderId="12" xfId="0" applyNumberFormat="1" applyFill="1" applyBorder="1" applyAlignment="1">
      <alignment horizontal="center"/>
    </xf>
    <xf numFmtId="196" fontId="0" fillId="3" borderId="13" xfId="0" applyNumberFormat="1" applyFill="1" applyBorder="1" applyAlignment="1">
      <alignment horizontal="center"/>
    </xf>
    <xf numFmtId="196" fontId="0" fillId="3" borderId="14" xfId="0" applyNumberFormat="1" applyFill="1" applyBorder="1" applyAlignment="1">
      <alignment horizontal="center"/>
    </xf>
    <xf numFmtId="196" fontId="0" fillId="0" borderId="4" xfId="0" applyNumberFormat="1" applyFill="1" applyBorder="1" applyAlignment="1">
      <alignment horizontal="center"/>
    </xf>
    <xf numFmtId="195" fontId="0" fillId="0" borderId="8" xfId="0" applyNumberFormat="1" applyFill="1" applyBorder="1" applyAlignment="1">
      <alignment horizontal="center"/>
    </xf>
    <xf numFmtId="196" fontId="0" fillId="0" borderId="8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95" fontId="0" fillId="0" borderId="0" xfId="0" applyNumberFormat="1" applyFill="1" applyBorder="1" applyAlignment="1">
      <alignment/>
    </xf>
    <xf numFmtId="0" fontId="0" fillId="0" borderId="0" xfId="0" applyBorder="1" applyAlignment="1">
      <alignment horizontal="right"/>
    </xf>
    <xf numFmtId="195" fontId="0" fillId="3" borderId="3" xfId="0" applyNumberFormat="1" applyFill="1" applyBorder="1" applyAlignment="1">
      <alignment horizontal="center"/>
    </xf>
    <xf numFmtId="195" fontId="0" fillId="0" borderId="3" xfId="0" applyNumberFormat="1" applyFill="1" applyBorder="1" applyAlignment="1">
      <alignment horizontal="center"/>
    </xf>
    <xf numFmtId="196" fontId="0" fillId="0" borderId="3" xfId="0" applyNumberFormat="1" applyFill="1" applyBorder="1" applyAlignment="1">
      <alignment horizontal="center"/>
    </xf>
    <xf numFmtId="188" fontId="1" fillId="2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96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96" fontId="0" fillId="3" borderId="2" xfId="0" applyNumberFormat="1" applyFill="1" applyBorder="1" applyAlignment="1">
      <alignment horizontal="center"/>
    </xf>
    <xf numFmtId="196" fontId="0" fillId="3" borderId="3" xfId="0" applyNumberFormat="1" applyFill="1" applyBorder="1" applyAlignment="1">
      <alignment horizontal="center"/>
    </xf>
    <xf numFmtId="195" fontId="0" fillId="0" borderId="0" xfId="0" applyNumberFormat="1" applyAlignment="1">
      <alignment/>
    </xf>
    <xf numFmtId="196" fontId="0" fillId="3" borderId="15" xfId="0" applyNumberFormat="1" applyFill="1" applyBorder="1" applyAlignment="1">
      <alignment horizontal="center"/>
    </xf>
    <xf numFmtId="196" fontId="0" fillId="3" borderId="8" xfId="0" applyNumberFormat="1" applyFill="1" applyBorder="1" applyAlignment="1">
      <alignment horizontal="center"/>
    </xf>
    <xf numFmtId="196" fontId="0" fillId="0" borderId="16" xfId="0" applyNumberFormat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2" fontId="1" fillId="4" borderId="8" xfId="0" applyNumberFormat="1" applyFont="1" applyFill="1" applyBorder="1" applyAlignment="1">
      <alignment horizontal="center"/>
    </xf>
    <xf numFmtId="195" fontId="0" fillId="0" borderId="8" xfId="0" applyNumberFormat="1" applyBorder="1" applyAlignment="1">
      <alignment horizontal="center"/>
    </xf>
    <xf numFmtId="0" fontId="3" fillId="4" borderId="0" xfId="0" applyFont="1" applyFill="1" applyAlignment="1">
      <alignment/>
    </xf>
    <xf numFmtId="195" fontId="1" fillId="3" borderId="10" xfId="0" applyNumberFormat="1" applyFont="1" applyFill="1" applyBorder="1" applyAlignment="1">
      <alignment horizontal="center"/>
    </xf>
    <xf numFmtId="196" fontId="1" fillId="3" borderId="13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5" borderId="0" xfId="0" applyFont="1" applyFill="1" applyAlignment="1">
      <alignment/>
    </xf>
    <xf numFmtId="0" fontId="14" fillId="5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" fillId="5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1" fontId="1" fillId="3" borderId="8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T77"/>
  <sheetViews>
    <sheetView tabSelected="1" workbookViewId="0" topLeftCell="A1">
      <selection activeCell="M20" sqref="M20"/>
    </sheetView>
  </sheetViews>
  <sheetFormatPr defaultColWidth="9.140625" defaultRowHeight="12.75"/>
  <cols>
    <col min="1" max="1" width="5.421875" style="0" customWidth="1"/>
    <col min="5" max="5" width="11.7109375" style="0" customWidth="1"/>
    <col min="6" max="6" width="9.7109375" style="0" customWidth="1"/>
    <col min="7" max="7" width="10.140625" style="0" customWidth="1"/>
    <col min="8" max="8" width="10.28125" style="0" customWidth="1"/>
    <col min="9" max="9" width="10.140625" style="0" customWidth="1"/>
    <col min="10" max="10" width="9.7109375" style="0" customWidth="1"/>
    <col min="11" max="11" width="11.57421875" style="0" customWidth="1"/>
    <col min="12" max="12" width="13.140625" style="0" customWidth="1"/>
    <col min="13" max="13" width="18.140625" style="0" customWidth="1"/>
  </cols>
  <sheetData>
    <row r="2" s="5" customFormat="1" ht="12.75">
      <c r="B2" s="5" t="s">
        <v>28</v>
      </c>
    </row>
    <row r="3" s="5" customFormat="1" ht="12.75"/>
    <row r="4" spans="2:11" s="64" customFormat="1" ht="13.5" thickBot="1">
      <c r="B4" s="62" t="s">
        <v>41</v>
      </c>
      <c r="C4" s="62"/>
      <c r="D4" s="62"/>
      <c r="E4" s="62"/>
      <c r="F4" s="62"/>
      <c r="G4" s="62"/>
      <c r="H4" s="63"/>
      <c r="I4" s="62"/>
      <c r="J4" s="62"/>
      <c r="K4" s="62"/>
    </row>
    <row r="5" spans="2:11" ht="13.5" thickBot="1">
      <c r="B5" s="2" t="s">
        <v>0</v>
      </c>
      <c r="C5" s="3" t="s">
        <v>1</v>
      </c>
      <c r="D5" s="3" t="s">
        <v>15</v>
      </c>
      <c r="E5" s="8" t="s">
        <v>35</v>
      </c>
      <c r="F5" s="8" t="s">
        <v>13</v>
      </c>
      <c r="G5" s="8" t="s">
        <v>11</v>
      </c>
      <c r="H5" s="8" t="s">
        <v>12</v>
      </c>
      <c r="I5" s="3" t="s">
        <v>4</v>
      </c>
      <c r="J5" s="3" t="s">
        <v>2</v>
      </c>
      <c r="K5" s="4" t="s">
        <v>3</v>
      </c>
    </row>
    <row r="6" spans="2:11" ht="13.5" thickBot="1">
      <c r="B6" s="42">
        <v>50</v>
      </c>
      <c r="C6" s="43">
        <v>3202.2</v>
      </c>
      <c r="D6" s="35">
        <v>0.85</v>
      </c>
      <c r="E6" s="36">
        <f>(C6-H6)*G6/H6</f>
        <v>40.46340559440559</v>
      </c>
      <c r="F6" s="36">
        <f>G6+E6</f>
        <v>55.273405594405595</v>
      </c>
      <c r="G6" s="36">
        <f>C57</f>
        <v>14.81</v>
      </c>
      <c r="H6" s="37">
        <f>D57</f>
        <v>858</v>
      </c>
      <c r="I6" s="35">
        <v>80</v>
      </c>
      <c r="J6" s="48">
        <v>2134.16</v>
      </c>
      <c r="K6" s="38">
        <f>J6*D6+J6*B6/C6*(I6-F6)</f>
        <v>2638.0087174543023</v>
      </c>
    </row>
    <row r="8" spans="2:11" s="64" customFormat="1" ht="13.5" thickBot="1">
      <c r="B8" s="62" t="s">
        <v>42</v>
      </c>
      <c r="C8" s="62"/>
      <c r="D8" s="62"/>
      <c r="E8" s="62"/>
      <c r="F8" s="62"/>
      <c r="G8" s="62"/>
      <c r="H8" s="62"/>
      <c r="I8" s="62"/>
      <c r="J8" s="62"/>
      <c r="K8" s="62"/>
    </row>
    <row r="9" spans="2:11" ht="13.5" thickBot="1">
      <c r="B9" s="2" t="s">
        <v>0</v>
      </c>
      <c r="C9" s="3" t="s">
        <v>1</v>
      </c>
      <c r="D9" s="3" t="s">
        <v>14</v>
      </c>
      <c r="E9" s="8" t="s">
        <v>35</v>
      </c>
      <c r="F9" s="8" t="s">
        <v>13</v>
      </c>
      <c r="G9" s="8" t="s">
        <v>11</v>
      </c>
      <c r="H9" s="8" t="s">
        <v>12</v>
      </c>
      <c r="I9" s="3" t="s">
        <v>4</v>
      </c>
      <c r="J9" s="3" t="s">
        <v>2</v>
      </c>
      <c r="K9" s="4" t="s">
        <v>3</v>
      </c>
    </row>
    <row r="10" spans="2:11" ht="13.5" thickBot="1">
      <c r="B10" s="45">
        <v>50</v>
      </c>
      <c r="C10" s="46">
        <v>3202.2</v>
      </c>
      <c r="D10" s="30">
        <f>B10*G10/H10</f>
        <v>0.8630536130536131</v>
      </c>
      <c r="E10" s="30">
        <f>(C10-H10)*G10/H10</f>
        <v>40.46340559440559</v>
      </c>
      <c r="F10" s="30">
        <f>G10+E10</f>
        <v>55.273405594405595</v>
      </c>
      <c r="G10" s="30">
        <f>C57</f>
        <v>14.81</v>
      </c>
      <c r="H10" s="31">
        <f>D57</f>
        <v>858</v>
      </c>
      <c r="I10" s="21">
        <v>80</v>
      </c>
      <c r="J10" s="49">
        <v>2134.16</v>
      </c>
      <c r="K10" s="1">
        <f>J10*D10+J10*B10/C10*(I10-F10)</f>
        <v>2665.8672162888015</v>
      </c>
    </row>
    <row r="12" spans="2:11" s="5" customFormat="1" ht="13.5" thickBot="1">
      <c r="B12" s="62" t="s">
        <v>43</v>
      </c>
      <c r="C12" s="65"/>
      <c r="D12" s="65"/>
      <c r="E12" s="65"/>
      <c r="F12" s="65"/>
      <c r="G12" s="65"/>
      <c r="H12" s="65"/>
      <c r="I12" s="65"/>
      <c r="J12" s="65"/>
      <c r="K12" s="65"/>
    </row>
    <row r="13" spans="2:12" ht="13.5" thickBot="1">
      <c r="B13" s="2" t="s">
        <v>0</v>
      </c>
      <c r="C13" s="3" t="s">
        <v>1</v>
      </c>
      <c r="D13" s="3" t="s">
        <v>36</v>
      </c>
      <c r="E13" s="8" t="s">
        <v>35</v>
      </c>
      <c r="F13" s="8" t="s">
        <v>13</v>
      </c>
      <c r="G13" s="8" t="s">
        <v>11</v>
      </c>
      <c r="H13" s="8" t="s">
        <v>12</v>
      </c>
      <c r="I13" s="3" t="s">
        <v>4</v>
      </c>
      <c r="J13" s="3" t="s">
        <v>2</v>
      </c>
      <c r="K13" s="4" t="s">
        <v>3</v>
      </c>
      <c r="L13" s="44"/>
    </row>
    <row r="14" spans="2:12" ht="13.5" thickBot="1">
      <c r="B14" s="45">
        <v>50</v>
      </c>
      <c r="C14" s="46">
        <v>3202.2</v>
      </c>
      <c r="D14" s="67">
        <v>0</v>
      </c>
      <c r="E14" s="30">
        <f>(C14-H14)*G14/H14</f>
        <v>40.46340559440559</v>
      </c>
      <c r="F14" s="30">
        <f>G14+E14</f>
        <v>55.273405594405595</v>
      </c>
      <c r="G14" s="50">
        <f>C57</f>
        <v>14.81</v>
      </c>
      <c r="H14" s="47">
        <f>D57</f>
        <v>858</v>
      </c>
      <c r="I14" s="21">
        <v>80</v>
      </c>
      <c r="J14" s="49">
        <v>2134.16</v>
      </c>
      <c r="K14" s="1">
        <f>J14*B14/C14*(I14-F14)</f>
        <v>823.9727174543027</v>
      </c>
      <c r="L14" s="44"/>
    </row>
    <row r="15" ht="12.75">
      <c r="L15" s="44"/>
    </row>
    <row r="16" ht="12.75">
      <c r="B16" s="6" t="s">
        <v>5</v>
      </c>
    </row>
    <row r="17" ht="12.75">
      <c r="B17" s="6"/>
    </row>
    <row r="18" ht="12.75">
      <c r="B18" s="66" t="s">
        <v>40</v>
      </c>
    </row>
    <row r="20" ht="12.75">
      <c r="B20" t="s">
        <v>6</v>
      </c>
    </row>
    <row r="21" spans="2:17" ht="12.75">
      <c r="B21" s="16" t="s">
        <v>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Q21" s="16"/>
    </row>
    <row r="22" spans="2:20" ht="18">
      <c r="B22" s="17" t="s">
        <v>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Q22" s="17"/>
      <c r="R22" s="17"/>
      <c r="S22" s="17"/>
      <c r="T22" s="17"/>
    </row>
    <row r="23" spans="2:20" ht="18">
      <c r="B23" s="17" t="s">
        <v>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Q23" s="17"/>
      <c r="R23" s="17"/>
      <c r="S23" s="17"/>
      <c r="T23" s="7"/>
    </row>
    <row r="24" spans="2:20" ht="15">
      <c r="B24" s="17" t="s">
        <v>10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2:20" ht="18">
      <c r="B25" s="51" t="s">
        <v>37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17"/>
      <c r="N25" s="17"/>
      <c r="O25" s="17"/>
      <c r="P25" s="17"/>
      <c r="Q25" s="17"/>
      <c r="R25" s="17"/>
      <c r="S25" s="17"/>
      <c r="T25" s="17"/>
    </row>
    <row r="26" spans="2:20" ht="15">
      <c r="B26" s="54" t="s">
        <v>18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"/>
      <c r="R26" s="7"/>
      <c r="S26" s="7"/>
      <c r="T26" s="7"/>
    </row>
    <row r="27" spans="2:20" ht="15">
      <c r="B27" s="60" t="s">
        <v>30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9"/>
      <c r="Q27" s="7"/>
      <c r="R27" s="7"/>
      <c r="S27" s="7"/>
      <c r="T27" s="7"/>
    </row>
    <row r="28" spans="2:20" ht="15">
      <c r="B28" s="54" t="s">
        <v>17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"/>
      <c r="R28" s="7"/>
      <c r="S28" s="7"/>
      <c r="T28" s="7"/>
    </row>
    <row r="29" spans="2:20" ht="15">
      <c r="B29" s="58" t="s">
        <v>38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7"/>
      <c r="R29" s="7"/>
      <c r="S29" s="7"/>
      <c r="T29" s="7"/>
    </row>
    <row r="30" spans="2:16" ht="15">
      <c r="B30" s="11" t="s">
        <v>20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ht="12.75">
      <c r="B31" t="s">
        <v>16</v>
      </c>
    </row>
    <row r="32" spans="2:15" ht="15">
      <c r="B32" s="57" t="s">
        <v>34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</row>
    <row r="33" spans="2:16" ht="15">
      <c r="B33" s="11" t="s">
        <v>19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ht="12.75">
      <c r="B34" t="s">
        <v>21</v>
      </c>
    </row>
    <row r="35" ht="12.75">
      <c r="B35" t="s">
        <v>22</v>
      </c>
    </row>
    <row r="37" ht="12.75">
      <c r="B37" s="20" t="s">
        <v>27</v>
      </c>
    </row>
    <row r="38" ht="12.75">
      <c r="B38" t="s">
        <v>32</v>
      </c>
    </row>
    <row r="40" ht="12.75">
      <c r="B40" s="5" t="s">
        <v>31</v>
      </c>
    </row>
    <row r="41" ht="13.5" thickBot="1"/>
    <row r="42" spans="2:5" ht="13.5" thickBot="1">
      <c r="B42" s="15" t="s">
        <v>23</v>
      </c>
      <c r="C42" s="3" t="s">
        <v>24</v>
      </c>
      <c r="D42" s="4" t="s">
        <v>25</v>
      </c>
      <c r="E42" s="39"/>
    </row>
    <row r="43" spans="2:5" ht="12.75">
      <c r="B43" s="14" t="s">
        <v>26</v>
      </c>
      <c r="C43" s="22">
        <v>0.8</v>
      </c>
      <c r="D43" s="26">
        <v>50</v>
      </c>
      <c r="E43" s="40"/>
    </row>
    <row r="44" spans="2:5" ht="12.75">
      <c r="B44" s="12" t="s">
        <v>26</v>
      </c>
      <c r="C44" s="23">
        <v>0.7</v>
      </c>
      <c r="D44" s="27">
        <v>40</v>
      </c>
      <c r="E44" s="40"/>
    </row>
    <row r="45" spans="2:5" ht="12.75">
      <c r="B45" s="12" t="s">
        <v>39</v>
      </c>
      <c r="C45" s="52">
        <v>0.85</v>
      </c>
      <c r="D45" s="53">
        <v>50</v>
      </c>
      <c r="E45" s="40"/>
    </row>
    <row r="46" spans="2:5" ht="12.75">
      <c r="B46" s="12" t="s">
        <v>26</v>
      </c>
      <c r="C46" s="23">
        <v>0.75</v>
      </c>
      <c r="D46" s="27">
        <v>45</v>
      </c>
      <c r="E46" s="40"/>
    </row>
    <row r="47" spans="2:5" ht="12.75">
      <c r="B47" s="12" t="s">
        <v>26</v>
      </c>
      <c r="C47" s="23">
        <v>0.65</v>
      </c>
      <c r="D47" s="27">
        <v>40</v>
      </c>
      <c r="E47" s="40"/>
    </row>
    <row r="48" spans="2:5" ht="12.75">
      <c r="B48" s="12" t="s">
        <v>26</v>
      </c>
      <c r="C48" s="23">
        <v>1.1</v>
      </c>
      <c r="D48" s="27">
        <v>60</v>
      </c>
      <c r="E48" s="40"/>
    </row>
    <row r="49" spans="2:5" ht="12.75">
      <c r="B49" s="12" t="s">
        <v>26</v>
      </c>
      <c r="C49" s="23">
        <v>0.85</v>
      </c>
      <c r="D49" s="27">
        <v>55</v>
      </c>
      <c r="E49" s="40"/>
    </row>
    <row r="50" spans="2:5" ht="12.75">
      <c r="B50" s="12" t="s">
        <v>26</v>
      </c>
      <c r="C50" s="23">
        <v>1.15</v>
      </c>
      <c r="D50" s="27">
        <v>60</v>
      </c>
      <c r="E50" s="40"/>
    </row>
    <row r="51" spans="2:5" ht="12.75">
      <c r="B51" s="12" t="s">
        <v>26</v>
      </c>
      <c r="C51" s="23">
        <v>1.25</v>
      </c>
      <c r="D51" s="27">
        <v>70</v>
      </c>
      <c r="E51" s="40"/>
    </row>
    <row r="52" spans="2:5" ht="12.75">
      <c r="B52" s="12" t="s">
        <v>26</v>
      </c>
      <c r="C52" s="23">
        <v>1.32</v>
      </c>
      <c r="D52" s="27">
        <v>80</v>
      </c>
      <c r="E52" s="40"/>
    </row>
    <row r="53" spans="2:5" ht="12.75">
      <c r="B53" s="12" t="s">
        <v>26</v>
      </c>
      <c r="C53" s="23">
        <v>1.25</v>
      </c>
      <c r="D53" s="27">
        <v>68</v>
      </c>
      <c r="E53" s="40"/>
    </row>
    <row r="54" spans="2:5" ht="12.75">
      <c r="B54" s="12" t="s">
        <v>26</v>
      </c>
      <c r="C54" s="23">
        <v>1.37</v>
      </c>
      <c r="D54" s="27">
        <v>80</v>
      </c>
      <c r="E54" s="40"/>
    </row>
    <row r="55" spans="2:5" ht="12.75">
      <c r="B55" s="12" t="s">
        <v>26</v>
      </c>
      <c r="C55" s="23">
        <v>1.55</v>
      </c>
      <c r="D55" s="27">
        <v>90</v>
      </c>
      <c r="E55" s="40"/>
    </row>
    <row r="56" spans="2:5" ht="13.5" thickBot="1">
      <c r="B56" s="13" t="s">
        <v>26</v>
      </c>
      <c r="C56" s="24">
        <v>1.22</v>
      </c>
      <c r="D56" s="28">
        <v>70</v>
      </c>
      <c r="E56" s="40"/>
    </row>
    <row r="57" spans="3:5" ht="13.5" thickBot="1">
      <c r="C57" s="25">
        <f>SUM(C43:C56)</f>
        <v>14.81</v>
      </c>
      <c r="D57" s="29">
        <f>SUM(D43:D56)</f>
        <v>858</v>
      </c>
      <c r="E57" s="40"/>
    </row>
    <row r="58" spans="3:5" ht="13.5" thickBot="1">
      <c r="C58" s="18" t="s">
        <v>11</v>
      </c>
      <c r="D58" s="19" t="s">
        <v>12</v>
      </c>
      <c r="E58" s="41"/>
    </row>
    <row r="60" ht="12.75">
      <c r="B60" t="s">
        <v>33</v>
      </c>
    </row>
    <row r="61" ht="12.75">
      <c r="B61" s="5" t="s">
        <v>29</v>
      </c>
    </row>
    <row r="63" ht="12.75">
      <c r="B63" s="5"/>
    </row>
    <row r="65" spans="2:5" ht="12.75">
      <c r="B65" s="32"/>
      <c r="C65" s="33"/>
      <c r="D65" s="33"/>
      <c r="E65" s="33"/>
    </row>
    <row r="66" spans="2:5" ht="12.75">
      <c r="B66" s="32"/>
      <c r="C66" s="33"/>
      <c r="D66" s="33"/>
      <c r="E66" s="33"/>
    </row>
    <row r="67" spans="2:5" ht="12.75">
      <c r="B67" s="32"/>
      <c r="C67" s="33"/>
      <c r="D67" s="33"/>
      <c r="E67" s="33"/>
    </row>
    <row r="68" spans="2:5" ht="12.75">
      <c r="B68" s="32"/>
      <c r="C68" s="33"/>
      <c r="D68" s="33"/>
      <c r="E68" s="33"/>
    </row>
    <row r="69" spans="2:5" ht="12.75">
      <c r="B69" s="32"/>
      <c r="C69" s="33"/>
      <c r="D69" s="33"/>
      <c r="E69" s="33"/>
    </row>
    <row r="70" spans="2:5" ht="12.75">
      <c r="B70" s="32"/>
      <c r="C70" s="33"/>
      <c r="D70" s="33"/>
      <c r="E70" s="33"/>
    </row>
    <row r="71" spans="2:5" ht="12.75">
      <c r="B71" s="32"/>
      <c r="C71" s="33"/>
      <c r="D71" s="33"/>
      <c r="E71" s="33"/>
    </row>
    <row r="72" spans="2:5" ht="12.75">
      <c r="B72" s="32"/>
      <c r="C72" s="33"/>
      <c r="D72" s="33"/>
      <c r="E72" s="33"/>
    </row>
    <row r="73" spans="2:5" ht="12.75">
      <c r="B73" s="32"/>
      <c r="C73" s="33"/>
      <c r="D73" s="33"/>
      <c r="E73" s="33"/>
    </row>
    <row r="74" spans="2:5" ht="12.75">
      <c r="B74" s="32"/>
      <c r="C74" s="33"/>
      <c r="D74" s="33"/>
      <c r="E74" s="33"/>
    </row>
    <row r="75" spans="2:5" ht="12.75">
      <c r="B75" s="32"/>
      <c r="C75" s="33"/>
      <c r="D75" s="33"/>
      <c r="E75" s="33"/>
    </row>
    <row r="76" spans="2:5" ht="12.75">
      <c r="B76" s="32"/>
      <c r="C76" s="33"/>
      <c r="D76" s="33"/>
      <c r="E76" s="33"/>
    </row>
    <row r="77" spans="2:5" ht="12.75">
      <c r="B77" s="56"/>
      <c r="C77" s="56"/>
      <c r="D77" s="34"/>
      <c r="E77" s="34"/>
    </row>
  </sheetData>
  <mergeCells count="6">
    <mergeCell ref="B26:P26"/>
    <mergeCell ref="B28:P28"/>
    <mergeCell ref="B77:C77"/>
    <mergeCell ref="B32:O32"/>
    <mergeCell ref="B29:P29"/>
    <mergeCell ref="B27:O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</cp:lastModifiedBy>
  <dcterms:created xsi:type="dcterms:W3CDTF">1996-10-08T23:32:33Z</dcterms:created>
  <dcterms:modified xsi:type="dcterms:W3CDTF">2019-11-17T12:42:30Z</dcterms:modified>
  <cp:category/>
  <cp:version/>
  <cp:contentType/>
  <cp:contentStatus/>
</cp:coreProperties>
</file>