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87" activeTab="9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1" sheetId="20" r:id="rId20"/>
    <sheet name="23" sheetId="21" r:id="rId21"/>
    <sheet name="24" sheetId="22" r:id="rId22"/>
    <sheet name="25" sheetId="23" r:id="rId23"/>
    <sheet name="26" sheetId="24" r:id="rId24"/>
    <sheet name="27" sheetId="25" r:id="rId25"/>
    <sheet name="28" sheetId="26" r:id="rId26"/>
    <sheet name="29" sheetId="27" r:id="rId27"/>
    <sheet name="30" sheetId="28" r:id="rId28"/>
    <sheet name="31" sheetId="29" r:id="rId29"/>
    <sheet name="32" sheetId="30" r:id="rId30"/>
    <sheet name="33" sheetId="31" r:id="rId31"/>
    <sheet name="34" sheetId="32" r:id="rId32"/>
    <sheet name="35" sheetId="33" r:id="rId33"/>
    <sheet name="36" sheetId="34" r:id="rId34"/>
    <sheet name="37" sheetId="35" r:id="rId35"/>
    <sheet name="38" sheetId="36" r:id="rId36"/>
    <sheet name="39" sheetId="37" r:id="rId37"/>
    <sheet name="40" sheetId="38" r:id="rId38"/>
    <sheet name="41" sheetId="39" r:id="rId39"/>
    <sheet name="42" sheetId="40" r:id="rId40"/>
    <sheet name="43" sheetId="41" r:id="rId41"/>
    <sheet name="44" sheetId="42" r:id="rId42"/>
    <sheet name="45" sheetId="43" r:id="rId43"/>
    <sheet name="46" sheetId="44" r:id="rId44"/>
    <sheet name="47" sheetId="45" r:id="rId45"/>
    <sheet name="48" sheetId="46" r:id="rId46"/>
    <sheet name="49" sheetId="47" r:id="rId47"/>
    <sheet name="50" sheetId="48" r:id="rId48"/>
    <sheet name="51" sheetId="49" r:id="rId49"/>
    <sheet name="53" sheetId="50" r:id="rId50"/>
    <sheet name="54" sheetId="51" r:id="rId51"/>
    <sheet name="55" sheetId="52" r:id="rId52"/>
    <sheet name="56" sheetId="53" r:id="rId53"/>
    <sheet name="58" sheetId="54" r:id="rId54"/>
    <sheet name="59" sheetId="55" r:id="rId55"/>
    <sheet name="60" sheetId="56" r:id="rId56"/>
    <sheet name="61" sheetId="57" r:id="rId57"/>
    <sheet name="62" sheetId="58" r:id="rId58"/>
    <sheet name="63" sheetId="59" r:id="rId59"/>
    <sheet name="64" sheetId="60" r:id="rId60"/>
    <sheet name="65" sheetId="61" r:id="rId61"/>
    <sheet name="66" sheetId="62" r:id="rId62"/>
    <sheet name="67" sheetId="63" r:id="rId63"/>
    <sheet name="68" sheetId="64" r:id="rId64"/>
    <sheet name="69" sheetId="65" r:id="rId65"/>
    <sheet name="70" sheetId="66" r:id="rId66"/>
    <sheet name="71" sheetId="67" r:id="rId67"/>
    <sheet name="72" sheetId="68" r:id="rId68"/>
    <sheet name="73" sheetId="69" r:id="rId69"/>
    <sheet name="74" sheetId="70" r:id="rId70"/>
    <sheet name="75" sheetId="71" r:id="rId71"/>
    <sheet name="76" sheetId="72" r:id="rId72"/>
    <sheet name="77" sheetId="73" r:id="rId73"/>
    <sheet name="78" sheetId="74" r:id="rId74"/>
    <sheet name="79" sheetId="75" r:id="rId75"/>
    <sheet name="80" sheetId="76" r:id="rId76"/>
    <sheet name="81" sheetId="77" r:id="rId77"/>
    <sheet name="82" sheetId="78" r:id="rId78"/>
    <sheet name="83" sheetId="79" r:id="rId79"/>
    <sheet name="84" sheetId="80" r:id="rId80"/>
    <sheet name="85" sheetId="81" r:id="rId81"/>
    <sheet name="86" sheetId="82" r:id="rId82"/>
    <sheet name="87" sheetId="83" r:id="rId83"/>
    <sheet name="88" sheetId="84" r:id="rId84"/>
    <sheet name="89" sheetId="85" r:id="rId85"/>
    <sheet name="90" sheetId="86" r:id="rId86"/>
    <sheet name="91" sheetId="87" r:id="rId87"/>
    <sheet name="92" sheetId="88" r:id="rId88"/>
    <sheet name="93" sheetId="89" r:id="rId89"/>
    <sheet name="94" sheetId="90" r:id="rId90"/>
    <sheet name="95" sheetId="91" r:id="rId91"/>
    <sheet name="96" sheetId="92" r:id="rId92"/>
    <sheet name="97" sheetId="93" r:id="rId93"/>
    <sheet name="98" sheetId="94" r:id="rId94"/>
    <sheet name="99" sheetId="95" r:id="rId95"/>
    <sheet name="100" sheetId="96" r:id="rId96"/>
    <sheet name="101" sheetId="97" r:id="rId97"/>
    <sheet name="103" sheetId="98" r:id="rId98"/>
    <sheet name="104" sheetId="99" r:id="rId99"/>
    <sheet name="105" sheetId="100" r:id="rId100"/>
    <sheet name="106" sheetId="101" r:id="rId101"/>
    <sheet name="107" sheetId="102" r:id="rId102"/>
    <sheet name="108" sheetId="103" r:id="rId103"/>
    <sheet name="109" sheetId="104" r:id="rId104"/>
    <sheet name="110" sheetId="105" r:id="rId105"/>
    <sheet name="111" sheetId="106" r:id="rId106"/>
    <sheet name="112" sheetId="107" r:id="rId107"/>
    <sheet name="113" sheetId="108" r:id="rId108"/>
    <sheet name="114" sheetId="109" r:id="rId109"/>
    <sheet name="115" sheetId="110" r:id="rId110"/>
    <sheet name="116" sheetId="111" r:id="rId111"/>
    <sheet name="118" sheetId="112" r:id="rId112"/>
    <sheet name="119" sheetId="113" r:id="rId113"/>
    <sheet name="120" sheetId="114" r:id="rId114"/>
    <sheet name="122" sheetId="115" r:id="rId115"/>
    <sheet name="123" sheetId="116" r:id="rId116"/>
    <sheet name="124" sheetId="117" r:id="rId117"/>
    <sheet name="126" sheetId="118" r:id="rId118"/>
    <sheet name="127" sheetId="119" r:id="rId119"/>
    <sheet name="129" sheetId="120" r:id="rId120"/>
    <sheet name="130" sheetId="121" r:id="rId121"/>
    <sheet name="131" sheetId="122" r:id="rId122"/>
    <sheet name="132" sheetId="123" r:id="rId123"/>
    <sheet name="133" sheetId="124" r:id="rId124"/>
    <sheet name="134" sheetId="125" r:id="rId125"/>
    <sheet name="135" sheetId="126" r:id="rId126"/>
    <sheet name="137" sheetId="127" r:id="rId127"/>
    <sheet name="138" sheetId="128" r:id="rId128"/>
    <sheet name="139" sheetId="129" r:id="rId129"/>
    <sheet name="140" sheetId="130" r:id="rId130"/>
    <sheet name="141" sheetId="131" r:id="rId131"/>
    <sheet name="142" sheetId="132" r:id="rId132"/>
    <sheet name="143" sheetId="133" r:id="rId133"/>
    <sheet name="144" sheetId="134" r:id="rId134"/>
    <sheet name="145" sheetId="135" r:id="rId135"/>
    <sheet name="инт2" sheetId="136" r:id="rId136"/>
    <sheet name="инт9" sheetId="137" r:id="rId137"/>
    <sheet name="инт11" sheetId="138" r:id="rId138"/>
    <sheet name="146" sheetId="139" r:id="rId139"/>
    <sheet name="147" sheetId="140" r:id="rId140"/>
    <sheet name="148" sheetId="141" r:id="rId141"/>
    <sheet name="149" sheetId="142" r:id="rId142"/>
    <sheet name="150" sheetId="143" r:id="rId143"/>
    <sheet name="151" sheetId="144" r:id="rId144"/>
    <sheet name="152" sheetId="145" r:id="rId145"/>
    <sheet name="159" sheetId="146" r:id="rId146"/>
    <sheet name="160" sheetId="147" r:id="rId147"/>
    <sheet name="161" sheetId="148" r:id="rId148"/>
    <sheet name="162" sheetId="149" r:id="rId149"/>
    <sheet name="166" sheetId="150" r:id="rId150"/>
    <sheet name="БИТ" sheetId="151" r:id="rId151"/>
    <sheet name="в.13" sheetId="152" r:id="rId152"/>
    <sheet name="в.33" sheetId="153" r:id="rId153"/>
  </sheets>
  <externalReferences>
    <externalReference r:id="rId156"/>
  </externalReferences>
  <definedNames/>
  <calcPr fullCalcOnLoad="1"/>
</workbook>
</file>

<file path=xl/sharedStrings.xml><?xml version="1.0" encoding="utf-8"?>
<sst xmlns="http://schemas.openxmlformats.org/spreadsheetml/2006/main" count="1680" uniqueCount="190">
  <si>
    <t>N п/п</t>
  </si>
  <si>
    <t>Занимаемая должность</t>
  </si>
  <si>
    <t>Среднемесячная заработная плата, рублей</t>
  </si>
  <si>
    <t>Директор</t>
  </si>
  <si>
    <t>Главный бухгалтер</t>
  </si>
  <si>
    <t>Заместитель директора</t>
  </si>
  <si>
    <t xml:space="preserve">Заместитель директора </t>
  </si>
  <si>
    <t>Заместитель директора УВР</t>
  </si>
  <si>
    <t>Бюджетное общеобразовательное учреждение города Омска                                          "Средняя общеобразовательная школа № 1"</t>
  </si>
  <si>
    <t>Бюджетное общеобразовательное учреждение города Омска                                          "Средняя общеобразовательная школа № 2"</t>
  </si>
  <si>
    <t>Заместитель директора по УВР</t>
  </si>
  <si>
    <t>(полное наименование бюджетного учреждения)</t>
  </si>
  <si>
    <t xml:space="preserve">Директор </t>
  </si>
  <si>
    <t>Бюджетное общеобразовательное учреждение города Омска "Средняя общеобразовательная школа № 97 имени Л.Г. Полищук"</t>
  </si>
  <si>
    <t>Информация о рассчитываемой за 2022 год среднемесячной заработной плате руководителей, их заместителей и главных бухгалтеров</t>
  </si>
  <si>
    <t>Заместитель директора по АХЧ (0,5ст)</t>
  </si>
  <si>
    <t>Заместитель директора 0,5 ст</t>
  </si>
  <si>
    <t>Заместитель директора  0,5 ст</t>
  </si>
  <si>
    <t>55,751,85</t>
  </si>
  <si>
    <t>директор</t>
  </si>
  <si>
    <t>зам директора</t>
  </si>
  <si>
    <t>Бюджетное общеобразовательное учреждение города Омска                                "Средняя общеобразовательная школа №  5"</t>
  </si>
  <si>
    <t>Бюджетное общеобразовательное учреждение города Омска                                              "Средняя общеобразовательная школа № 3"</t>
  </si>
  <si>
    <t>Бюджетное общеобразовательное учреждение города Омска                                                «Средняя общеобразовательная школа № 4 имени И.И. Стрельникова»</t>
  </si>
  <si>
    <t>Бюджетное общеобразовательное учреждение города Омска                                                "Средняя общеобразовательная школа № 6"</t>
  </si>
  <si>
    <t>Бюджетное общеобразовательное учреждение города Омска                                                "Средняя общеобразовательная школа № 7 имени Героя Советского Союза М.М. Кузьмина"</t>
  </si>
  <si>
    <t>Бюджетное общеобразовательное учреждение города Омска                                                    " Средняя общеобразовательная школа с углубленным изучением отдельных предметов №8"</t>
  </si>
  <si>
    <t>Бюджетное общеобразовательное учреждение города Омска                                         «Гимназия № 9»</t>
  </si>
  <si>
    <t>Бюджетное общеобразовательное учреждение города Омска                                                       «Средняя общеобразовательная школа № 10»</t>
  </si>
  <si>
    <t>Бюджетное общеобразовательное учреждение города Омска                                            «Средняя общеобразовательная школа № 11»</t>
  </si>
  <si>
    <t>Бюджетное общеобразовательное учреждение города Омска                                                 «Гимназия № 12»</t>
  </si>
  <si>
    <t>Бюджетное общеобразовательное учреждение города Омска                                                                      «Средняя общеобразовательная школа № 13 имения А.С. Пушкина»</t>
  </si>
  <si>
    <t>Бюджетное общеобразовательное учреждение города Омска                                            «Средняя общеобразовательная школа № 14 с углубленным изучением отдельных предметов»</t>
  </si>
  <si>
    <t>Бюджетное общеобразовательное учреждение города Омска                                            «Средняя общеобразовательная школа № 15»</t>
  </si>
  <si>
    <t>Бюджетное общеобразовательное учреждение города Омска                                             «Средняя общеобразовательная школа № 16»</t>
  </si>
  <si>
    <t>Бюджетное общеобразовательное учреждение города Омска                                                                                           "Средняя общеобразовательная школа № 17"</t>
  </si>
  <si>
    <t>Бюджетное общеобразовательное учреждение города Омска                                                      «Средняя общеобразовательная школа № 28 с углубленным изучением отдельных предметов»</t>
  </si>
  <si>
    <t>Бюджетное общеобразовательное учреждение города Омска                                                      «Средняя общеобразовательная школа № 18 с углубленным изучением отдельных предметов»</t>
  </si>
  <si>
    <t>Бюджетное общеобразовательное учреждение города Омска                                                       «Гимназия №19»</t>
  </si>
  <si>
    <t>Бюджетное общеобразовательное учреждение города Омска                                                       «Средняя общеобразовательная школа № 21»</t>
  </si>
  <si>
    <t>Бюджетное общеобразовательное учреждение города Омска                                                      " Средняя общеобразовательная школа № 23"</t>
  </si>
  <si>
    <t>Бюджетное общеобразовательное учреждение города Омска                                                          «Средняя общеобразовательная школа № 24»</t>
  </si>
  <si>
    <t>Бюджетное общеобразовательное учреждение города Омска                                                      «Инженерно-технологический лицей № 25»</t>
  </si>
  <si>
    <t>Бюджетное общеобразовательное учреждение города Омска                                  "Гимназия №26"</t>
  </si>
  <si>
    <t>Бюджетное общеобразовательное учреждение города Омска                                                      " Средняя общеобразовательная школа № 27"</t>
  </si>
  <si>
    <t>Бюджетное общеобразовательное учреждение города Омска                                                      «Лицей  №29»</t>
  </si>
  <si>
    <t>Бюджетное общеобразовательное учреждение города Омска                                     "Средняя общеобразовательная школа №30"</t>
  </si>
  <si>
    <t>Бюджетное общеобразовательное учреждение города Омска                                                      «Средняя общеобразовательная школа № 31 с углубленным изучением отдельных предметов"»</t>
  </si>
  <si>
    <t>Бюджетное общеобразовательное учреждение города Омска                                                       "Средняя общеобразовательная школа № 32"</t>
  </si>
  <si>
    <t>Бюджетное общеобразовательное учреждение города Омска                                                      «Средняя общеобразовательная школа № 33»</t>
  </si>
  <si>
    <t>Бюджетное общеобразовательное учреждение города Омска                                                         "Средняя общеобразовательная школа № 42"</t>
  </si>
  <si>
    <t>Бюджетное общеобразовательное учреждение  города Омска                                                           "Гимназия № 43"</t>
  </si>
  <si>
    <t>Бюджетное общеобразовательное учреждение города Омска                                                        "Средняя общеобразовательная школа №44"</t>
  </si>
  <si>
    <t>Бюджетное общеобразовательное учреждение города Омска                                                      "Средняя общеобразовательная школа №45"</t>
  </si>
  <si>
    <t>Бюджетное образовательное учреждение города Омска                                                                  "Средняя общеобразовательная школа № 46"</t>
  </si>
  <si>
    <t>Бюджетное общеобразовательное учреждение города Омска                                                      "Средняя общеобразовательная школа № 47 с углубленным изучением отдельных предметов"</t>
  </si>
  <si>
    <t>Бюджетное общеобразовательное учреждение города Омска                                                      "Средняя общеобразовательная школа № 48"</t>
  </si>
  <si>
    <t>Бюджетное общеобразовательное учреждение города Омска                                                        "Средняя общеобразовательная школа № 49"</t>
  </si>
  <si>
    <t>больничный 8 месяцев</t>
  </si>
  <si>
    <t>Бюджетное общеобразовательное учреждение города Омска                                             «Лицей № 66»</t>
  </si>
  <si>
    <t>Бюджетное общеобразовательное учреждение города Омска                                            «Средняя общеобразовательная школа № 68»</t>
  </si>
  <si>
    <t>Бюджетное общеобразовательное учреждение города Омска                                                «Гимназия № 69 им. Чередова И.М.»</t>
  </si>
  <si>
    <t>Бюджетное общеобразовательное учреждение  города Омска                                               "Средняя общеобразовательная школа № 70"</t>
  </si>
  <si>
    <t>Бюджетное общеобразовательное учреждение  города Омска                                                "Средняя общеобразовательная школа № 71"</t>
  </si>
  <si>
    <t>Бюджетное общеобразовательное учреждение города Омска                                               "Средняя общеобразовательная школа № 72 с углубленным изучением отдельных предметов"</t>
  </si>
  <si>
    <t>Бюджетное общеобразовательное учреждение города Омска                                                               "Средняя общеобразовательная школа №73 с углубленным изучением отдельных предметов "</t>
  </si>
  <si>
    <t>Бюджетное общеобразовательное учреждение города Омска                                         "Лицей № 74"</t>
  </si>
  <si>
    <t>Бюджетное общеобразовательное учреждение города Омска                                                   "Гимназия № 75"</t>
  </si>
  <si>
    <t>Бюджетное общеобразовательное учреждение города Омска                                                 "Гимназия № 76"</t>
  </si>
  <si>
    <t>Бюджетное общеобразовательное учреждение города Омска                                                                    "Средняя общеобразовательная школа № 77"</t>
  </si>
  <si>
    <t>Бюджетное общеобразовательное учреждение города Омска                                                         "Средняя общеобразовательная школа № 78"</t>
  </si>
  <si>
    <t>Бюджетное общеобразовательное учреждение  города Омска                                                        "Средняя общеобразовательная школа № 79"</t>
  </si>
  <si>
    <t>Бюджетное общеобразовательное учреждение города Омска                                                      "Средняя общеобразовательная школа № 80"</t>
  </si>
  <si>
    <t>Бюджетное общеобразовательное учреждение города Омска                                                   "Средняя общеобразовательная школа № 81"</t>
  </si>
  <si>
    <t>Бюджетное общеобразовательное учреждение  города Омска                                                   "Средняя общеобразовательная школа № 82"</t>
  </si>
  <si>
    <t>Бюджетное общеобразовательное учреждение  города Омска                                                        "Средняя общеобразовательная школа № 83"</t>
  </si>
  <si>
    <t>Бюджетное общеобразовательное учреждение города Омска                                                             «Средняя общеобразовательная школа №   34»</t>
  </si>
  <si>
    <t>Бюджетное общеобразовательное учреждение города Омска                                                              «Начальная общеобразовательная школа № 35»</t>
  </si>
  <si>
    <t>Бюджетное общеобразовательное учреждение города Омска                                         «Средняя общеобразовательная школа № 38 с углубленным изучением отдельных предметов»</t>
  </si>
  <si>
    <t>Бюджетное общеобразовательное учреждение города Омска                                                  «Средняя общеобразовательная школа №39»</t>
  </si>
  <si>
    <t>Бюджетное общеобразовательное учреждение города Омска                                              «Средняя общеобразовательная школа № 40 с углубленным изучением отдельных предметов»</t>
  </si>
  <si>
    <t>Бюджетное общеобразовательное учреждение города Омска                                                            «Средняя общеобразовательная школа № 41 »</t>
  </si>
  <si>
    <t>Бюджетное общеобразовательное учреждение города Омска                                                 «Средняя общеобразовательная школа № 36»</t>
  </si>
  <si>
    <t>Бюджетное общеобразовательное учреждение города Омска                                               «Средняя общеобразовательная школа № 37 »</t>
  </si>
  <si>
    <t xml:space="preserve">  </t>
  </si>
  <si>
    <t>Заместитель директора 1ст</t>
  </si>
  <si>
    <t>Заместитель директора 1 ст</t>
  </si>
  <si>
    <t>Заместитель директора 0.5ст</t>
  </si>
  <si>
    <t>Бюджетное общеобразовательное учреждение города Омска «Лицей № 143 »</t>
  </si>
  <si>
    <t>Заместитель директора №1</t>
  </si>
  <si>
    <t>увольнение</t>
  </si>
  <si>
    <t>Заместитель директора №2</t>
  </si>
  <si>
    <t>перевод</t>
  </si>
  <si>
    <t>Заместитель директора №3</t>
  </si>
  <si>
    <t>Заместитель директора №4</t>
  </si>
  <si>
    <t>Заместитель директора №5</t>
  </si>
  <si>
    <t>Бюджетное оздоровительное образовательное учреждение санаторного типа для детей, нуждающихся в длительном лечении, города Омска «Санаторная школа-интернат № 11»</t>
  </si>
  <si>
    <t>Бюджетное общеобразовательное учреждение города Омска                                                     «Средняя общеобразовательная школа №  134»</t>
  </si>
  <si>
    <t>Главный бухгалтер 0,5 ставки</t>
  </si>
  <si>
    <t>Бюджетное общеобразовательное учреждение города Омска                                                «Средняя общеобразовательная школа №135 им.А.П.Дмитриева»</t>
  </si>
  <si>
    <t>Бюджетное общеобразовательное учреждение города Омска                                                 «Средняя общеобразовательная школа № 138»</t>
  </si>
  <si>
    <t xml:space="preserve">Бюджетное общеобразовательное учреждение города Омска                                           «Гимназия №139" </t>
  </si>
  <si>
    <t>Бюджетное общеобразовательное учреждение города Омска                                           «Средняя общеобразовательная школа № 141»</t>
  </si>
  <si>
    <t>Бюджетное общеобразовательное учреждение города Омска                                                  «Средняя общеобразовательная школа № 142»</t>
  </si>
  <si>
    <t>Бюджетное общеобразовательное учреждение города Омска                                                  «Средняя общеобразовательная школа № 144»</t>
  </si>
  <si>
    <t>Бюджетное общеобразовательное учреждение города Омска                                              «Лицей №137»</t>
  </si>
  <si>
    <t>Бюджетное общеобразовательное учреждение города Омска                                                             «Гимназия №140»</t>
  </si>
  <si>
    <t xml:space="preserve">Бюджетное общеобразовательное учреждение города Омска                                             «Лицей №145" </t>
  </si>
  <si>
    <t>Бюджетное общеобразовательное учреждение города Омска                                                       «Школа-интернат основного общего образования №2»</t>
  </si>
  <si>
    <t>Бюджетное общеобразовательное учреждение города Омска                                              «Казачья кадетская школа-интернат среднего общего образования им.Маршала Советского Союза Д.Т. Язова»</t>
  </si>
  <si>
    <t xml:space="preserve">Заместитель директора) </t>
  </si>
  <si>
    <t>0,5 ставки (за 4 месяца, с 01.09.22-31.12.2022)</t>
  </si>
  <si>
    <t>Заместитель директора 0,5ст</t>
  </si>
  <si>
    <t>35109,65</t>
  </si>
  <si>
    <t>31489,73</t>
  </si>
  <si>
    <t>бюджетное общеобразовательное учреждение города Омска                                                     «Гимназия № 146»</t>
  </si>
  <si>
    <t>Бюджетное общеобразовательное учреждение города Омска                                                 «Гимназия № 147»</t>
  </si>
  <si>
    <t>бюджетное общеобразовательное учреждение города Омска                                               «Средняя общеобразовательная школа № 148»</t>
  </si>
  <si>
    <t>Бюджетное общеобразовательное учреждение города Омска                                                    «Лицей № 149»</t>
  </si>
  <si>
    <t xml:space="preserve">Бюджетное общеобразовательное учреждение города Омска                                                «Гимназия № 150"   </t>
  </si>
  <si>
    <t>Бюджетное общеобразовательное учреждение города Омска                                                       «Средняя общеобразовательная школа № 151»</t>
  </si>
  <si>
    <t>Бюджетное общеобразовательное учреждение города Омска                                                    «Средняя общеобразовательная школа № 152»</t>
  </si>
  <si>
    <t>Бюджетное общеобразовательное учреждение города Омска                                              «Гимназия №159»</t>
  </si>
  <si>
    <t>Бюджетное общеобразовательное учреждение города Омска                                                 «Средняя общеобразовательная школа № 160»</t>
  </si>
  <si>
    <t>Бюджетное общеобразовательное учреждение города Омска                                            «Средняя общеобразовательная школа № 161»</t>
  </si>
  <si>
    <t>Бюджетное общеобразовательное учреждение города Омска                                                «Средняя общеобразовательная школа № 162»</t>
  </si>
  <si>
    <t xml:space="preserve">Бюджетное общеобразовательное учреждение города Омска                                              «Лицей № 166"    </t>
  </si>
  <si>
    <t>Бюджетное общеобразовательное учреждение города Омска                                                   «Лицей БИТ»</t>
  </si>
  <si>
    <t>Бюджетное образовательное учреждение города Омска                                                                   «Открытая (сменная) образовательная школа №  13»</t>
  </si>
  <si>
    <t>Бюджетное образовательное учреждение города Омска                                                             «Вечерняя (сменная) общеобразовательная школа № 33 для глухих и слабослышащих»</t>
  </si>
  <si>
    <t xml:space="preserve"> </t>
  </si>
  <si>
    <t>Бюджетное общеобразовательное учреждение города Омска                                «Средняя общеобразовательная школа № 99 с углубленным изучением отдельных предметов»</t>
  </si>
  <si>
    <t>Бюджетное общеобразовательное учреждение города Омска                                               «Средняя общеобразовательная школа №100»</t>
  </si>
  <si>
    <t>Бюджетное общеобразовательное учреждение города Омска                                              «Средняя общеобразовательная школа №108»</t>
  </si>
  <si>
    <t>Бюджетное общеобразовательное учреждение города Омска                                                      «Средняя общеобразовательная школа №107»</t>
  </si>
  <si>
    <t>Бюджетное общеобразовательное учреждение города Омска                                                «Средняя общеобразовательная школа №106»</t>
  </si>
  <si>
    <t>Бюджетное общеобразовательное учреждение города Омска                                                     «Средняя общеобразовательная школа №105 имени Героя Советского Союза Н.П.Бударина»</t>
  </si>
  <si>
    <t>Бюджетное общеобразовательное учреждение города Омска                                                       «Средняя общеобразовательная школа №104»</t>
  </si>
  <si>
    <t>Бюджетное общеобразовательное учреждение города Омска                                              «Средняя общеобразовательная школа №103»</t>
  </si>
  <si>
    <t>Бюджетное общеобразовательное учреждение города Омска                                                  «Средняя общеобразовательная школа №101»</t>
  </si>
  <si>
    <t>Бюджетное общеобразовательное учреждение города Омска                                                «Средняя общеобразовательная школа № 109 с углубленным изучением отдельных предметов»</t>
  </si>
  <si>
    <t>Бюджетное общеобразовательное учреждение города Омска                                              «Средняя общеобразовательная школа №110»</t>
  </si>
  <si>
    <t>Бюджетное общеобразовательное учреждение города Омска                                                   «Средняя общеобразовательная школа №  111»</t>
  </si>
  <si>
    <t>Бюджетное общеобразовательное учреждение города Омска                                                       «Средняя общеобразовательная школа №112»</t>
  </si>
  <si>
    <t>Бюджетное общеобразовательное учреждение города Омска                                                 «Средняя общеобразовательная школа №  113»</t>
  </si>
  <si>
    <t>Бюджетное общеобразовательное учреждение города Омска                                                 «Средняя общеобразовательная школа №114»</t>
  </si>
  <si>
    <t>Бюджетное общеобразовательное учреждение города Омска                                                    «Гимназия  № 115»</t>
  </si>
  <si>
    <t>Бюджетное общеобразовательное учреждение города Омска                                                  «Средняя общеобразовательная школа №50»</t>
  </si>
  <si>
    <t>Бюджетное общеобразовательное учреждение города Омска                                                       «Средняя общеобразовательная школа №51»</t>
  </si>
  <si>
    <t>Бюджетное общеобразовательное учреждение города Омска                                               «Средняя общеобразовательная школа №53»</t>
  </si>
  <si>
    <t>Бюджетное общеобразовательное учреждение города Омска                                                   «Лицей  № 54»</t>
  </si>
  <si>
    <t>Бюджетное общеобразовательное учреждение города Омска                                                «Средняя общеобразовательная школа № 55 имени Л.Я. Кичигиной и В.И. Кичигина »</t>
  </si>
  <si>
    <t>Бюджетное общеобразовательное учреждение города Омска                                                      «Средняя общеобразовательная школа № 56 с углубленным изучением отдельных предметов»</t>
  </si>
  <si>
    <t>Бюджетное общеобразовательное учреждение города Омска                                                 «Средняя общеобразовательная школа №58»</t>
  </si>
  <si>
    <t>Бюджетное общеобразовательное учреждение города Омска                                            «Средняя общеобразовательная школа № 59  имени героя РФ И.А Мишина »</t>
  </si>
  <si>
    <t>бюджетное общеобразовательное учреждение города Омска                                                    «Средняя общеобразовательная школа №60»</t>
  </si>
  <si>
    <t>Бюджетное общеобразовательное учреждение города Омска                                                     «Средняя общеобразовательная школа №61»</t>
  </si>
  <si>
    <t>Бюджетное общеобразовательное учреждение города Омска                                               «Гимназия №62»</t>
  </si>
  <si>
    <t xml:space="preserve">Бюджетное общеобразовательное учреждение города Омска                                                        «Средняя общеобразовательная школа №63" </t>
  </si>
  <si>
    <t>Бюджетное общеобразовательное учреждение города Омска                                                 «Лицей №64»</t>
  </si>
  <si>
    <t>Бюджетное общеобразовательное учреждение города Омска                                                         «Средняя общеобразовательная школа №65»</t>
  </si>
  <si>
    <t>Бюджетное общеобразовательное учреждение города Омска                                                                  «Средняя общеобразовательная школа №67»</t>
  </si>
  <si>
    <r>
      <t>Бюджетное общеобразовательное учреждение города Омска                                              "Гимназия № 84</t>
    </r>
    <r>
      <rPr>
        <sz val="11"/>
        <color indexed="8"/>
        <rFont val="Calibri"/>
        <family val="2"/>
      </rPr>
      <t>"</t>
    </r>
  </si>
  <si>
    <r>
      <t>Бюджетное общеобразовательное учреждение города Омска                                                                                                     "Гимназия № 85</t>
    </r>
    <r>
      <rPr>
        <sz val="11"/>
        <color indexed="8"/>
        <rFont val="Calibri"/>
        <family val="2"/>
      </rPr>
      <t>"</t>
    </r>
  </si>
  <si>
    <r>
      <t xml:space="preserve">Бюджетное общеобразовательное учреждение города Омска                                                      "Средняя общеобразовательная школа №  </t>
    </r>
    <r>
      <rPr>
        <sz val="11"/>
        <rFont val="Calibri"/>
        <family val="2"/>
      </rPr>
      <t>86"</t>
    </r>
  </si>
  <si>
    <t>Бюджетное общеобразовательное учреждение города Омска                                        "Средняя общеобразовательная школа № 87 "</t>
  </si>
  <si>
    <r>
      <t>Бюджетное общеобразовательное учреждение города Омска                                              "Гимназия № 88</t>
    </r>
    <r>
      <rPr>
        <sz val="11"/>
        <color indexed="8"/>
        <rFont val="Calibri"/>
        <family val="2"/>
      </rPr>
      <t>"</t>
    </r>
  </si>
  <si>
    <r>
      <t>Бюджетное общеобразовательное учреждение города Омска                                                        "Средняя общеобразовательная школа №  89</t>
    </r>
    <r>
      <rPr>
        <sz val="11"/>
        <color indexed="8"/>
        <rFont val="Calibri"/>
        <family val="2"/>
      </rPr>
      <t>"</t>
    </r>
  </si>
  <si>
    <t>Бюджетное общеобразовательное учреждение города Омска                                                    "Средняя общеобразовательная школа №  91"</t>
  </si>
  <si>
    <r>
      <t>Бюджетное общеобразовательное учреждение города Омска                                        "Лицей №  92</t>
    </r>
    <r>
      <rPr>
        <sz val="11"/>
        <color indexed="8"/>
        <rFont val="Calibri"/>
        <family val="2"/>
      </rPr>
      <t>"</t>
    </r>
  </si>
  <si>
    <r>
      <t xml:space="preserve">Бюджетное общеобразовательное учреждение города Омска                               "Средняя общеобразовательная школа №  </t>
    </r>
    <r>
      <rPr>
        <sz val="11"/>
        <rFont val="Calibri"/>
        <family val="2"/>
      </rPr>
      <t>93</t>
    </r>
    <r>
      <rPr>
        <sz val="11"/>
        <color indexed="8"/>
        <rFont val="Calibri"/>
        <family val="2"/>
      </rPr>
      <t>"</t>
    </r>
  </si>
  <si>
    <r>
      <t>Бюджетное общеобразовательное учреждение города Омска                                                       "Средняя общеобразовательная школа №  94</t>
    </r>
    <r>
      <rPr>
        <sz val="11"/>
        <color indexed="8"/>
        <rFont val="Calibri"/>
        <family val="2"/>
      </rPr>
      <t>"</t>
    </r>
  </si>
  <si>
    <r>
      <t>Бюджетное общеобразовательное учреждение города Омска                                                "Средняя общеобразовательная школа № 95 с углубленным изучением отдельных предметов</t>
    </r>
    <r>
      <rPr>
        <sz val="11"/>
        <color indexed="8"/>
        <rFont val="Calibri"/>
        <family val="2"/>
      </rPr>
      <t>"</t>
    </r>
  </si>
  <si>
    <r>
      <t>Бюджетное общеобразовательное учреждение города Омска                                            "Средняя общеобразовательная школа №  116</t>
    </r>
    <r>
      <rPr>
        <sz val="11"/>
        <color indexed="8"/>
        <rFont val="Calibri"/>
        <family val="2"/>
      </rPr>
      <t>"</t>
    </r>
  </si>
  <si>
    <t>Бюджетное общеобразовательное учреждение города Омска                                                      "Средняя общеобразовательная школа № 118"</t>
  </si>
  <si>
    <r>
      <t>Бюджетное общеобразовательное учреждение города Омска                                                "Средняя общеобразовательная школа № 119</t>
    </r>
    <r>
      <rPr>
        <sz val="11"/>
        <color indexed="8"/>
        <rFont val="Calibri"/>
        <family val="2"/>
      </rPr>
      <t>"</t>
    </r>
  </si>
  <si>
    <t>Бюджетное общеобразовательное учреждение города Омска                                               "Средняя общеобразовательная школа № 120"</t>
  </si>
  <si>
    <t>Бюджетное общеобразовательное учреждение города Омска                                                         "Средняя общеобразовательная школа №  122"</t>
  </si>
  <si>
    <r>
      <t>Бюджетное общеобразовательное учреждение города Омска                                                 "Гимназия № 123 им. О.И. Охрименко</t>
    </r>
    <r>
      <rPr>
        <sz val="11"/>
        <color indexed="8"/>
        <rFont val="Calibri"/>
        <family val="2"/>
      </rPr>
      <t>"</t>
    </r>
  </si>
  <si>
    <r>
      <t xml:space="preserve">Бюджетное общеобразовательное учреждение города Омска                                                  "Средняя общеобразовательная школа №  </t>
    </r>
    <r>
      <rPr>
        <sz val="11"/>
        <rFont val="Calibri"/>
        <family val="2"/>
      </rPr>
      <t>124</t>
    </r>
    <r>
      <rPr>
        <sz val="11"/>
        <color indexed="8"/>
        <rFont val="Calibri"/>
        <family val="2"/>
      </rPr>
      <t>"</t>
    </r>
  </si>
  <si>
    <t>Бюджетное общеобразовательное учреждение города Омска                                                "Средняя общеобразовательная школа № 126"</t>
  </si>
  <si>
    <r>
      <t xml:space="preserve">Бюджетное общеобразовательное учреждение города Омска                                                             "Средняя общеобразовательная школа №  </t>
    </r>
    <r>
      <rPr>
        <sz val="11"/>
        <rFont val="Calibri"/>
        <family val="2"/>
      </rPr>
      <t>127"</t>
    </r>
  </si>
  <si>
    <t>Бюджетное общеобразовательное учреждение города Омска                                          "Средняя общеобразовательная школа № 130"</t>
  </si>
  <si>
    <t>Бюджетное общеобразовательное учреждение города Омска                                                         "Средняя общеобразовательная школа № 131 "</t>
  </si>
  <si>
    <r>
      <t>Бюджетное общеобразовательное учреждение города Омска                                                "Средняя общеобразовательная школа №132</t>
    </r>
    <r>
      <rPr>
        <sz val="11"/>
        <color indexed="8"/>
        <rFont val="Calibri"/>
        <family val="2"/>
      </rPr>
      <t>"</t>
    </r>
  </si>
  <si>
    <r>
      <t xml:space="preserve">Бюджетное общеобразовательное учреждение города Омска                                                                                                   "Средняя общеобразовательная школа №  </t>
    </r>
    <r>
      <rPr>
        <sz val="11"/>
        <rFont val="Calibri"/>
        <family val="2"/>
      </rPr>
      <t>133</t>
    </r>
    <r>
      <rPr>
        <sz val="11"/>
        <color indexed="8"/>
        <rFont val="Calibri"/>
        <family val="2"/>
      </rPr>
      <t>"</t>
    </r>
  </si>
  <si>
    <r>
      <t>Бюджетное общеобразовательное учреждение города Омска                                              "Средняя общеобразовательная школа №90</t>
    </r>
    <r>
      <rPr>
        <sz val="11"/>
        <color indexed="8"/>
        <rFont val="Calibri"/>
        <family val="2"/>
      </rPr>
      <t>"</t>
    </r>
  </si>
  <si>
    <r>
      <t>Бюджетное общеобразовательное учреждение города Омска "Средняя общеобразовательная школа №129</t>
    </r>
    <r>
      <rPr>
        <sz val="11"/>
        <color indexed="8"/>
        <rFont val="Calibri"/>
        <family val="2"/>
      </rPr>
      <t>"</t>
    </r>
  </si>
  <si>
    <t>Бюджетное общеобразовательное учреждение города Омска                                                     "Средняя общеобразовательная школа № 96"</t>
  </si>
  <si>
    <t>Бюджетное общеобразовательное учреждение города Омска                                                     "Средняя общеобразовательная школа № 98"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</si>
</sst>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left"/>
    </xf>
    <xf numFmtId="4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justify"/>
    </xf>
    <xf numFmtId="0" fontId="43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0" fontId="44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2" fontId="0" fillId="0" borderId="10" xfId="0" applyNumberFormat="1" applyBorder="1" applyAlignment="1">
      <alignment vertical="top" wrapText="1"/>
    </xf>
    <xf numFmtId="4" fontId="0" fillId="0" borderId="0" xfId="0" applyNumberFormat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52">
      <alignment/>
      <protection/>
    </xf>
    <xf numFmtId="0" fontId="0" fillId="0" borderId="10" xfId="0" applyBorder="1" applyAlignment="1">
      <alignment horizontal="right"/>
    </xf>
    <xf numFmtId="0" fontId="2" fillId="0" borderId="0" xfId="0" applyFont="1" applyAlignment="1">
      <alignment vertical="center" wrapText="1"/>
    </xf>
    <xf numFmtId="2" fontId="0" fillId="0" borderId="10" xfId="0" applyNumberFormat="1" applyFill="1" applyBorder="1" applyAlignment="1">
      <alignment vertical="top" wrapText="1"/>
    </xf>
    <xf numFmtId="0" fontId="4" fillId="0" borderId="10" xfId="52" applyFont="1" applyBorder="1" applyAlignment="1">
      <alignment vertical="top" wrapText="1"/>
      <protection/>
    </xf>
    <xf numFmtId="4" fontId="4" fillId="0" borderId="10" xfId="52" applyNumberFormat="1" applyFont="1" applyBorder="1" applyAlignment="1">
      <alignment horizontal="center" vertical="top" wrapText="1"/>
      <protection/>
    </xf>
    <xf numFmtId="0" fontId="4" fillId="0" borderId="10" xfId="52" applyFont="1" applyBorder="1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0" fillId="0" borderId="10" xfId="0" applyFill="1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0" fillId="0" borderId="13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2" fontId="0" fillId="0" borderId="18" xfId="0" applyNumberFormat="1" applyFill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/>
    </xf>
    <xf numFmtId="0" fontId="1" fillId="0" borderId="2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0" xfId="0" applyBorder="1" applyAlignment="1">
      <alignment horizontal="justify"/>
    </xf>
    <xf numFmtId="0" fontId="0" fillId="0" borderId="11" xfId="0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0" xfId="55">
      <alignment/>
      <protection/>
    </xf>
    <xf numFmtId="0" fontId="3" fillId="0" borderId="0" xfId="55" applyAlignment="1">
      <alignment horizontal="justify"/>
      <protection/>
    </xf>
    <xf numFmtId="0" fontId="3" fillId="0" borderId="0" xfId="55" applyFill="1">
      <alignment/>
      <protection/>
    </xf>
    <xf numFmtId="0" fontId="4" fillId="0" borderId="10" xfId="55" applyFont="1" applyBorder="1" applyAlignment="1">
      <alignment horizontal="center" vertical="top" wrapText="1"/>
      <protection/>
    </xf>
    <xf numFmtId="0" fontId="4" fillId="0" borderId="10" xfId="55" applyFont="1" applyBorder="1" applyAlignment="1">
      <alignment vertical="top" wrapText="1"/>
      <protection/>
    </xf>
    <xf numFmtId="4" fontId="4" fillId="0" borderId="10" xfId="55" applyNumberFormat="1" applyFont="1" applyBorder="1" applyAlignment="1">
      <alignment horizontal="center" vertical="top" wrapText="1"/>
      <protection/>
    </xf>
    <xf numFmtId="0" fontId="3" fillId="33" borderId="0" xfId="55" applyFill="1">
      <alignment/>
      <protection/>
    </xf>
    <xf numFmtId="0" fontId="3" fillId="34" borderId="0" xfId="55" applyFont="1" applyFill="1">
      <alignment/>
      <protection/>
    </xf>
    <xf numFmtId="0" fontId="3" fillId="35" borderId="0" xfId="55" applyFont="1" applyFill="1">
      <alignment/>
      <protection/>
    </xf>
    <xf numFmtId="0" fontId="3" fillId="36" borderId="0" xfId="55" applyFill="1">
      <alignment/>
      <protection/>
    </xf>
    <xf numFmtId="0" fontId="4" fillId="0" borderId="10" xfId="55" applyFont="1" applyBorder="1">
      <alignment/>
      <protection/>
    </xf>
    <xf numFmtId="4" fontId="4" fillId="0" borderId="10" xfId="55" applyNumberFormat="1" applyFont="1" applyBorder="1" applyAlignment="1">
      <alignment horizontal="center" wrapText="1"/>
      <protection/>
    </xf>
    <xf numFmtId="0" fontId="4" fillId="0" borderId="12" xfId="55" applyFont="1" applyBorder="1" applyAlignment="1">
      <alignment vertical="top" wrapText="1"/>
      <protection/>
    </xf>
    <xf numFmtId="4" fontId="4" fillId="0" borderId="12" xfId="55" applyNumberFormat="1" applyFont="1" applyBorder="1" applyAlignment="1">
      <alignment horizontal="center" vertical="top" wrapText="1"/>
      <protection/>
    </xf>
    <xf numFmtId="0" fontId="3" fillId="0" borderId="0" xfId="52" applyAlignment="1">
      <alignment horizontal="justify"/>
      <protection/>
    </xf>
    <xf numFmtId="0" fontId="3" fillId="0" borderId="10" xfId="52" applyBorder="1" applyAlignment="1">
      <alignment horizontal="center" vertical="top" wrapText="1"/>
      <protection/>
    </xf>
    <xf numFmtId="0" fontId="3" fillId="0" borderId="10" xfId="52" applyBorder="1" applyAlignment="1">
      <alignment vertical="top" wrapText="1"/>
      <protection/>
    </xf>
    <xf numFmtId="4" fontId="3" fillId="0" borderId="10" xfId="52" applyNumberFormat="1" applyBorder="1" applyAlignment="1">
      <alignment horizontal="center" vertical="top" wrapText="1"/>
      <protection/>
    </xf>
    <xf numFmtId="0" fontId="3" fillId="0" borderId="0" xfId="52" applyFill="1">
      <alignment/>
      <protection/>
    </xf>
    <xf numFmtId="0" fontId="4" fillId="0" borderId="12" xfId="52" applyFont="1" applyBorder="1" applyAlignment="1">
      <alignment vertical="top" wrapText="1"/>
      <protection/>
    </xf>
    <xf numFmtId="4" fontId="4" fillId="0" borderId="12" xfId="52" applyNumberFormat="1" applyFont="1" applyBorder="1" applyAlignment="1">
      <alignment horizontal="center" vertical="top" wrapText="1"/>
      <protection/>
    </xf>
    <xf numFmtId="0" fontId="0" fillId="0" borderId="10" xfId="56" applyFont="1" applyBorder="1" applyAlignment="1">
      <alignment vertical="top" wrapText="1"/>
      <protection/>
    </xf>
    <xf numFmtId="4" fontId="0" fillId="0" borderId="10" xfId="56" applyNumberFormat="1" applyFont="1" applyBorder="1" applyAlignment="1">
      <alignment horizontal="center" vertical="top" wrapText="1"/>
      <protection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4" fontId="0" fillId="0" borderId="12" xfId="0" applyNumberFormat="1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20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0" fillId="0" borderId="25" xfId="0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0" fontId="0" fillId="0" borderId="27" xfId="0" applyBorder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44" fillId="0" borderId="0" xfId="55" applyFont="1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center" vertical="top" wrapText="1"/>
      <protection/>
    </xf>
    <xf numFmtId="0" fontId="44" fillId="0" borderId="0" xfId="55" applyFont="1" applyAlignment="1">
      <alignment horizontal="center" vertical="center" wrapText="1"/>
      <protection/>
    </xf>
    <xf numFmtId="0" fontId="0" fillId="0" borderId="20" xfId="55" applyFont="1" applyBorder="1" applyAlignment="1">
      <alignment horizontal="center" vertical="top" wrapText="1"/>
      <protection/>
    </xf>
    <xf numFmtId="0" fontId="4" fillId="0" borderId="0" xfId="55" applyFont="1" applyAlignment="1">
      <alignment horizontal="center" wrapText="1"/>
      <protection/>
    </xf>
    <xf numFmtId="0" fontId="4" fillId="0" borderId="20" xfId="55" applyFont="1" applyBorder="1" applyAlignment="1">
      <alignment horizontal="center" vertical="top" wrapText="1"/>
      <protection/>
    </xf>
    <xf numFmtId="0" fontId="1" fillId="0" borderId="25" xfId="55" applyFont="1" applyBorder="1" applyAlignment="1">
      <alignment horizontal="center" vertical="top" wrapText="1"/>
      <protection/>
    </xf>
    <xf numFmtId="2" fontId="33" fillId="0" borderId="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44" fillId="0" borderId="0" xfId="52" applyFont="1" applyAlignment="1">
      <alignment horizontal="center" vertical="center" wrapText="1"/>
      <protection/>
    </xf>
    <xf numFmtId="0" fontId="0" fillId="0" borderId="20" xfId="52" applyFont="1" applyBorder="1" applyAlignment="1">
      <alignment horizontal="center" vertical="top" wrapText="1"/>
      <protection/>
    </xf>
    <xf numFmtId="0" fontId="4" fillId="0" borderId="0" xfId="52" applyFont="1" applyAlignment="1">
      <alignment horizontal="center" wrapText="1"/>
      <protection/>
    </xf>
    <xf numFmtId="0" fontId="1" fillId="0" borderId="25" xfId="52" applyFont="1" applyBorder="1" applyAlignment="1">
      <alignment horizontal="center" vertical="top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0" fontId="4" fillId="0" borderId="28" xfId="52" applyFont="1" applyFill="1" applyBorder="1" applyAlignment="1">
      <alignment horizontal="center" vertical="center" wrapText="1"/>
      <protection/>
    </xf>
    <xf numFmtId="0" fontId="4" fillId="0" borderId="21" xfId="52" applyFont="1" applyFill="1" applyBorder="1" applyAlignment="1">
      <alignment horizontal="center" vertical="center" wrapText="1"/>
      <protection/>
    </xf>
    <xf numFmtId="0" fontId="1" fillId="0" borderId="20" xfId="52" applyFont="1" applyBorder="1" applyAlignment="1">
      <alignment horizontal="center" vertical="top" wrapText="1"/>
      <protection/>
    </xf>
    <xf numFmtId="0" fontId="0" fillId="0" borderId="0" xfId="53" applyFont="1" applyAlignment="1">
      <alignment horizontal="center" wrapText="1"/>
      <protection/>
    </xf>
    <xf numFmtId="0" fontId="0" fillId="0" borderId="0" xfId="53" applyAlignment="1">
      <alignment horizontal="center" wrapText="1"/>
      <protection/>
    </xf>
    <xf numFmtId="0" fontId="4" fillId="0" borderId="20" xfId="52" applyFont="1" applyBorder="1" applyAlignment="1">
      <alignment horizontal="center" vertical="top" wrapText="1"/>
      <protection/>
    </xf>
    <xf numFmtId="0" fontId="3" fillId="0" borderId="20" xfId="52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27" xfId="0" applyFont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4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9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styles" Target="styles.xml" /><Relationship Id="rId155" Type="http://schemas.openxmlformats.org/officeDocument/2006/relationships/sharedStrings" Target="sharedStrings.xml" /><Relationship Id="rId156" Type="http://schemas.openxmlformats.org/officeDocument/2006/relationships/externalLink" Target="externalLinks/externalLink1.xml" /><Relationship Id="rId1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9;&#1072;&#1088;&#1087;&#1083;&#1072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решки (1-22)"/>
      <sheetName val="январь2022"/>
      <sheetName val="февраль2022"/>
      <sheetName val="корешки (2-22)"/>
      <sheetName val="март2022"/>
      <sheetName val="апрель2022"/>
      <sheetName val="корешки (4)"/>
      <sheetName val="май2022"/>
      <sheetName val="корешки (5)"/>
      <sheetName val="июнь2022"/>
      <sheetName val="корешки (6)"/>
      <sheetName val="июль2022"/>
      <sheetName val="август2022"/>
      <sheetName val="корешки (8-22)"/>
      <sheetName val="сентябрь2022"/>
      <sheetName val="корешки (9-22)"/>
      <sheetName val="октябрь2022"/>
      <sheetName val="корешки (10-22)"/>
      <sheetName val="ноябрь2022"/>
      <sheetName val="корешки (11-22)"/>
      <sheetName val="декабрь2022"/>
      <sheetName val="корешки (12-22)"/>
      <sheetName val="корешки"/>
      <sheetName val="основа"/>
      <sheetName val="февраль2023"/>
      <sheetName val="корешки (2-23)"/>
      <sheetName val="январь2023"/>
      <sheetName val="корешки (1-23)"/>
      <sheetName val="ФОТ2023"/>
      <sheetName val="отпуска2023"/>
      <sheetName val="ФОТ2022"/>
      <sheetName val="ФОТ2021"/>
      <sheetName val="ГИА"/>
      <sheetName val="ГИА (2)"/>
      <sheetName val="ГИА (3)"/>
    </sheetNames>
    <sheetDataSet>
      <sheetData sheetId="30">
        <row r="110">
          <cell r="BX110">
            <v>51038.61618622013</v>
          </cell>
        </row>
        <row r="111">
          <cell r="BX111">
            <v>54185.28870852203</v>
          </cell>
        </row>
        <row r="112">
          <cell r="BX112">
            <v>44438.59494284271</v>
          </cell>
        </row>
        <row r="113">
          <cell r="BX113">
            <v>57396.203806243175</v>
          </cell>
        </row>
        <row r="114">
          <cell r="BX114">
            <v>49792.29144043857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1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1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1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_rels/sheet1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11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34.5" customHeight="1">
      <c r="A1" s="131" t="s">
        <v>14</v>
      </c>
      <c r="B1" s="131"/>
      <c r="C1" s="131"/>
    </row>
    <row r="2" spans="1:3" ht="31.5" customHeight="1">
      <c r="A2" s="132" t="s">
        <v>8</v>
      </c>
      <c r="B2" s="132"/>
      <c r="C2" s="132"/>
    </row>
    <row r="3" spans="1:3" ht="15">
      <c r="A3" s="133" t="s">
        <v>11</v>
      </c>
      <c r="B3" s="133"/>
      <c r="C3" s="133"/>
    </row>
    <row r="4" ht="15">
      <c r="A4" s="1"/>
    </row>
    <row r="5" spans="1:3" ht="30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3</v>
      </c>
      <c r="C6" s="2">
        <v>4</v>
      </c>
    </row>
    <row r="7" spans="1:3" ht="15">
      <c r="A7" s="2">
        <v>1</v>
      </c>
      <c r="B7" s="3" t="s">
        <v>3</v>
      </c>
      <c r="C7" s="4">
        <v>43424.84</v>
      </c>
    </row>
    <row r="8" spans="1:3" ht="15">
      <c r="A8" s="2">
        <v>2</v>
      </c>
      <c r="B8" s="3" t="s">
        <v>5</v>
      </c>
      <c r="C8" s="4">
        <v>42759.28</v>
      </c>
    </row>
    <row r="9" spans="1:3" ht="18" customHeight="1">
      <c r="A9" s="2">
        <v>3</v>
      </c>
      <c r="B9" s="3" t="s">
        <v>4</v>
      </c>
      <c r="C9" s="4">
        <v>30978.34</v>
      </c>
    </row>
    <row r="10" ht="15">
      <c r="A10" s="1"/>
    </row>
    <row r="11" spans="1:3" ht="15">
      <c r="A11" s="12"/>
      <c r="B11" s="12"/>
      <c r="C11" s="13"/>
    </row>
  </sheetData>
  <sheetProtection/>
  <mergeCells count="3">
    <mergeCell ref="A1:C1"/>
    <mergeCell ref="A2:C2"/>
    <mergeCell ref="A3:C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16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7109375" style="0" customWidth="1"/>
    <col min="4" max="4" width="4.0039062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8" t="s">
        <v>28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47134.52</v>
      </c>
    </row>
    <row r="9" spans="1:3" ht="15">
      <c r="A9" s="2">
        <v>2</v>
      </c>
      <c r="B9" s="30" t="s">
        <v>5</v>
      </c>
      <c r="C9" s="2">
        <v>44535.37</v>
      </c>
    </row>
    <row r="10" spans="1:3" ht="15">
      <c r="A10" s="2">
        <v>3</v>
      </c>
      <c r="B10" s="30" t="s">
        <v>5</v>
      </c>
      <c r="C10" s="2">
        <v>34638.62</v>
      </c>
    </row>
    <row r="11" spans="1:3" ht="15">
      <c r="A11" s="2">
        <v>4</v>
      </c>
      <c r="B11" s="31" t="s">
        <v>5</v>
      </c>
      <c r="C11" s="2">
        <v>39587.01</v>
      </c>
    </row>
    <row r="12" spans="1:3" ht="15">
      <c r="A12" s="70">
        <v>5</v>
      </c>
      <c r="B12" s="32" t="s">
        <v>4</v>
      </c>
      <c r="C12" s="2">
        <v>44535.37</v>
      </c>
    </row>
    <row r="13" spans="1:4" ht="15">
      <c r="A13" s="12"/>
      <c r="B13" s="12"/>
      <c r="C13" s="12"/>
      <c r="D13" s="13"/>
    </row>
    <row r="14" spans="1:4" ht="15" customHeight="1">
      <c r="A14" s="141"/>
      <c r="B14" s="141"/>
      <c r="D14" s="17"/>
    </row>
    <row r="15" ht="15">
      <c r="A15" s="5"/>
    </row>
    <row r="16" ht="15">
      <c r="A16" s="5"/>
    </row>
  </sheetData>
  <sheetProtection/>
  <mergeCells count="5">
    <mergeCell ref="A1:C1"/>
    <mergeCell ref="A2:D2"/>
    <mergeCell ref="A3:C3"/>
    <mergeCell ref="A4:D4"/>
    <mergeCell ref="A14:B1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00FF00"/>
  </sheetPr>
  <dimension ref="A1:D17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2812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49.5" customHeight="1">
      <c r="A2" s="138" t="s">
        <v>136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41289.93</v>
      </c>
    </row>
    <row r="9" spans="1:3" ht="15">
      <c r="A9" s="2">
        <v>2</v>
      </c>
      <c r="B9" s="30" t="s">
        <v>5</v>
      </c>
      <c r="C9" s="2">
        <v>35023.03</v>
      </c>
    </row>
    <row r="10" spans="1:3" ht="15">
      <c r="A10" s="2">
        <v>3</v>
      </c>
      <c r="B10" s="30" t="s">
        <v>5</v>
      </c>
      <c r="C10" s="2">
        <v>33813.39</v>
      </c>
    </row>
    <row r="11" spans="1:3" ht="15" hidden="1">
      <c r="A11" s="2">
        <v>4</v>
      </c>
      <c r="B11" s="31" t="s">
        <v>5</v>
      </c>
      <c r="C11" s="2"/>
    </row>
    <row r="12" spans="1:3" ht="15">
      <c r="A12" s="2">
        <v>4</v>
      </c>
      <c r="B12" s="32" t="s">
        <v>4</v>
      </c>
      <c r="C12" s="42">
        <v>38522.76</v>
      </c>
    </row>
    <row r="13" ht="15">
      <c r="A13" s="1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00FF00"/>
  </sheetPr>
  <dimension ref="A1:D17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3.5742187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135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63076</v>
      </c>
    </row>
    <row r="9" spans="1:3" ht="15">
      <c r="A9" s="2">
        <v>2</v>
      </c>
      <c r="B9" s="30" t="s">
        <v>5</v>
      </c>
      <c r="C9" s="44">
        <v>41959</v>
      </c>
    </row>
    <row r="10" spans="1:3" ht="15">
      <c r="A10" s="2">
        <v>3</v>
      </c>
      <c r="B10" s="30" t="s">
        <v>5</v>
      </c>
      <c r="C10" s="44">
        <v>49847</v>
      </c>
    </row>
    <row r="11" spans="1:3" ht="15">
      <c r="A11" s="2">
        <v>4</v>
      </c>
      <c r="B11" s="31" t="s">
        <v>5</v>
      </c>
      <c r="C11" s="44">
        <v>48020</v>
      </c>
    </row>
    <row r="12" spans="1:3" ht="15">
      <c r="A12" s="2">
        <v>5</v>
      </c>
      <c r="B12" s="32" t="s">
        <v>4</v>
      </c>
      <c r="C12" s="69">
        <v>44589</v>
      </c>
    </row>
    <row r="13" ht="15">
      <c r="A13" s="1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00FF00"/>
  </sheetPr>
  <dimension ref="A1:D17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42187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57" t="s">
        <v>134</v>
      </c>
      <c r="B2" s="157"/>
      <c r="C2" s="157"/>
      <c r="D2" s="157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">
        <v>53007.65</v>
      </c>
    </row>
    <row r="9" spans="1:3" ht="15">
      <c r="A9" s="2">
        <v>2</v>
      </c>
      <c r="B9" s="30" t="s">
        <v>5</v>
      </c>
      <c r="C9" s="4">
        <v>49545.78</v>
      </c>
    </row>
    <row r="10" spans="1:3" ht="15">
      <c r="A10" s="2">
        <v>3</v>
      </c>
      <c r="B10" s="30" t="s">
        <v>5</v>
      </c>
      <c r="C10" s="4">
        <v>43809.81</v>
      </c>
    </row>
    <row r="11" spans="1:3" ht="15">
      <c r="A11" s="2">
        <v>4</v>
      </c>
      <c r="B11" s="31" t="s">
        <v>5</v>
      </c>
      <c r="C11" s="4">
        <v>44397.37</v>
      </c>
    </row>
    <row r="12" spans="1:3" ht="15">
      <c r="A12" s="2">
        <v>5</v>
      </c>
      <c r="B12" s="32" t="s">
        <v>4</v>
      </c>
      <c r="C12" s="6">
        <v>51014.82</v>
      </c>
    </row>
    <row r="13" ht="15">
      <c r="A13" s="1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00FF00"/>
  </sheetPr>
  <dimension ref="A1:D17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7.7109375" style="0" customWidth="1"/>
    <col min="2" max="3" width="34.2812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133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58374.15</v>
      </c>
    </row>
    <row r="9" spans="1:3" ht="15">
      <c r="A9" s="2">
        <v>2</v>
      </c>
      <c r="B9" s="30" t="s">
        <v>5</v>
      </c>
      <c r="C9" s="2">
        <v>43314.32</v>
      </c>
    </row>
    <row r="10" spans="1:3" ht="15">
      <c r="A10" s="2">
        <v>3</v>
      </c>
      <c r="B10" s="30" t="s">
        <v>5</v>
      </c>
      <c r="C10" s="2">
        <v>45235.14</v>
      </c>
    </row>
    <row r="11" spans="1:3" ht="15">
      <c r="A11" s="2">
        <v>4</v>
      </c>
      <c r="B11" s="31" t="s">
        <v>5</v>
      </c>
      <c r="C11" s="2">
        <v>43605.88</v>
      </c>
    </row>
    <row r="12" spans="1:3" ht="15">
      <c r="A12" s="2">
        <v>5</v>
      </c>
      <c r="B12" s="32" t="s">
        <v>4</v>
      </c>
      <c r="C12" s="42">
        <v>49010.93</v>
      </c>
    </row>
    <row r="13" ht="15">
      <c r="A13" s="1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00FF00"/>
  </sheetPr>
  <dimension ref="A1:D20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0039062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54.75" customHeight="1">
      <c r="A2" s="138" t="s">
        <v>140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59443.48</v>
      </c>
    </row>
    <row r="9" spans="1:3" ht="15">
      <c r="A9" s="2">
        <v>2</v>
      </c>
      <c r="B9" s="30" t="s">
        <v>5</v>
      </c>
      <c r="C9" s="44">
        <v>48763.16</v>
      </c>
    </row>
    <row r="10" spans="1:3" ht="15">
      <c r="A10" s="2">
        <v>3</v>
      </c>
      <c r="B10" s="30" t="s">
        <v>5</v>
      </c>
      <c r="C10" s="44">
        <v>61618.7</v>
      </c>
    </row>
    <row r="11" spans="1:3" ht="15">
      <c r="A11" s="2">
        <v>4</v>
      </c>
      <c r="B11" s="30" t="s">
        <v>5</v>
      </c>
      <c r="C11" s="44">
        <v>50936.85</v>
      </c>
    </row>
    <row r="12" spans="1:3" ht="15">
      <c r="A12" s="2">
        <v>5</v>
      </c>
      <c r="B12" s="31" t="s">
        <v>5</v>
      </c>
      <c r="C12" s="44">
        <v>56014.98</v>
      </c>
    </row>
    <row r="13" spans="1:3" ht="15">
      <c r="A13" s="2">
        <v>6</v>
      </c>
      <c r="B13" s="31" t="s">
        <v>5</v>
      </c>
      <c r="C13" s="44">
        <v>25787.52</v>
      </c>
    </row>
    <row r="14" spans="1:3" ht="15">
      <c r="A14" s="2">
        <v>7</v>
      </c>
      <c r="B14" s="31" t="s">
        <v>5</v>
      </c>
      <c r="C14" s="44">
        <v>40466.88</v>
      </c>
    </row>
    <row r="15" spans="1:3" ht="15">
      <c r="A15" s="2">
        <v>8</v>
      </c>
      <c r="B15" s="32" t="s">
        <v>4</v>
      </c>
      <c r="C15" s="69">
        <v>62251.22</v>
      </c>
    </row>
    <row r="16" ht="15">
      <c r="A16" s="1"/>
    </row>
    <row r="17" spans="1:4" ht="15">
      <c r="A17" s="12"/>
      <c r="B17" s="12"/>
      <c r="C17" s="12"/>
      <c r="D17" s="13"/>
    </row>
    <row r="18" spans="1:4" ht="15" customHeight="1">
      <c r="A18" s="141"/>
      <c r="B18" s="141"/>
      <c r="D18" s="17"/>
    </row>
    <row r="19" ht="15">
      <c r="A19" s="5"/>
    </row>
    <row r="20" ht="15">
      <c r="A20" s="5"/>
    </row>
  </sheetData>
  <sheetProtection/>
  <mergeCells count="5">
    <mergeCell ref="A1:C1"/>
    <mergeCell ref="A2:D2"/>
    <mergeCell ref="A3:C3"/>
    <mergeCell ref="A4:D4"/>
    <mergeCell ref="A18:B18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00FF00"/>
  </sheetPr>
  <dimension ref="A1:D17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3.42187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141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6">
        <v>739684.2</v>
      </c>
    </row>
    <row r="9" spans="1:3" ht="15">
      <c r="A9" s="2">
        <v>2</v>
      </c>
      <c r="B9" s="30" t="s">
        <v>5</v>
      </c>
      <c r="C9" s="26">
        <v>917017.39</v>
      </c>
    </row>
    <row r="10" spans="1:3" ht="15">
      <c r="A10" s="2">
        <v>3</v>
      </c>
      <c r="B10" s="30" t="s">
        <v>5</v>
      </c>
      <c r="C10" s="26">
        <v>601869.47</v>
      </c>
    </row>
    <row r="11" spans="1:3" ht="15">
      <c r="A11" s="2">
        <v>4</v>
      </c>
      <c r="B11" s="31" t="s">
        <v>5</v>
      </c>
      <c r="C11" s="26">
        <v>565319.41</v>
      </c>
    </row>
    <row r="12" spans="1:3" ht="15">
      <c r="A12" s="2">
        <v>5</v>
      </c>
      <c r="B12" s="32" t="s">
        <v>4</v>
      </c>
      <c r="C12" s="37">
        <v>547987.18</v>
      </c>
    </row>
    <row r="13" ht="15">
      <c r="A13" s="1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00FF00"/>
  </sheetPr>
  <dimension ref="A1:D15"/>
  <sheetViews>
    <sheetView zoomScalePageLayoutView="0" workbookViewId="0" topLeftCell="A1">
      <selection activeCell="A13" sqref="A13:B15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00390625" style="0" customWidth="1"/>
    <col min="4" max="4" width="0.13671875" style="0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142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38319.61</v>
      </c>
    </row>
    <row r="9" spans="1:3" ht="15">
      <c r="A9" s="2">
        <v>2</v>
      </c>
      <c r="B9" s="30" t="s">
        <v>5</v>
      </c>
      <c r="C9" s="2">
        <v>58439.24</v>
      </c>
    </row>
    <row r="10" spans="1:3" ht="15">
      <c r="A10" s="2">
        <v>3</v>
      </c>
      <c r="B10" s="32" t="s">
        <v>4</v>
      </c>
      <c r="C10" s="42">
        <v>43876.76</v>
      </c>
    </row>
    <row r="11" ht="15">
      <c r="A11" s="1"/>
    </row>
    <row r="12" spans="1:4" ht="15">
      <c r="A12" s="12"/>
      <c r="B12" s="12"/>
      <c r="C12" s="12"/>
      <c r="D12" s="13"/>
    </row>
    <row r="13" spans="1:4" ht="15" customHeight="1">
      <c r="A13" s="141"/>
      <c r="B13" s="141"/>
      <c r="D13" s="17"/>
    </row>
    <row r="14" ht="15">
      <c r="A14" s="5"/>
    </row>
    <row r="15" ht="15">
      <c r="A15" s="5"/>
    </row>
  </sheetData>
  <sheetProtection/>
  <mergeCells count="5">
    <mergeCell ref="A1:C1"/>
    <mergeCell ref="A2:D2"/>
    <mergeCell ref="A3:C3"/>
    <mergeCell ref="A4:D4"/>
    <mergeCell ref="A13:B13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00FF00"/>
  </sheetPr>
  <dimension ref="A1:D16"/>
  <sheetViews>
    <sheetView zoomScalePageLayoutView="0" workbookViewId="0" topLeftCell="A1">
      <selection activeCell="A14" sqref="A14:C16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710937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143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f>45921.55</f>
        <v>45921.55</v>
      </c>
    </row>
    <row r="9" spans="1:3" ht="15">
      <c r="A9" s="2">
        <v>2</v>
      </c>
      <c r="B9" s="30" t="s">
        <v>5</v>
      </c>
      <c r="C9" s="44">
        <f>53717.72</f>
        <v>53717.72</v>
      </c>
    </row>
    <row r="10" spans="1:3" ht="15">
      <c r="A10" s="2">
        <v>3</v>
      </c>
      <c r="B10" s="30" t="s">
        <v>5</v>
      </c>
      <c r="C10" s="44">
        <f>40689.73</f>
        <v>40689.73</v>
      </c>
    </row>
    <row r="11" spans="1:3" ht="15">
      <c r="A11" s="2">
        <v>5</v>
      </c>
      <c r="B11" s="32" t="s">
        <v>4</v>
      </c>
      <c r="C11" s="69">
        <f>37131.4</f>
        <v>37131.4</v>
      </c>
    </row>
    <row r="12" ht="15">
      <c r="A12" s="1"/>
    </row>
    <row r="13" spans="1:4" ht="15">
      <c r="A13" s="12"/>
      <c r="B13" s="12"/>
      <c r="C13" s="12"/>
      <c r="D13" s="13"/>
    </row>
    <row r="14" spans="1:4" ht="15" customHeight="1">
      <c r="A14" s="141"/>
      <c r="B14" s="141"/>
      <c r="D14" s="17"/>
    </row>
    <row r="15" ht="15">
      <c r="A15" s="5"/>
    </row>
    <row r="16" ht="15">
      <c r="A16" s="5"/>
    </row>
  </sheetData>
  <sheetProtection/>
  <mergeCells count="5">
    <mergeCell ref="A1:C1"/>
    <mergeCell ref="A2:D2"/>
    <mergeCell ref="A3:C3"/>
    <mergeCell ref="A4:D4"/>
    <mergeCell ref="A14:B14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00FF00"/>
  </sheetPr>
  <dimension ref="A1:D17"/>
  <sheetViews>
    <sheetView zoomScalePageLayoutView="0" workbookViewId="0" topLeftCell="A1">
      <selection activeCell="A15" sqref="A15:B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28125" style="0" customWidth="1"/>
    <col min="4" max="4" width="0.13671875" style="0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144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f>'[1]ФОТ2022'!$BX$110</f>
        <v>51038.61618622013</v>
      </c>
    </row>
    <row r="9" spans="1:3" ht="15">
      <c r="A9" s="2">
        <v>2</v>
      </c>
      <c r="B9" s="30" t="s">
        <v>5</v>
      </c>
      <c r="C9" s="44">
        <f>'[1]ФОТ2022'!$BX$111</f>
        <v>54185.28870852203</v>
      </c>
    </row>
    <row r="10" spans="1:3" ht="15">
      <c r="A10" s="2">
        <v>3</v>
      </c>
      <c r="B10" s="30" t="s">
        <v>5</v>
      </c>
      <c r="C10" s="44">
        <f>'[1]ФОТ2022'!$BX$113</f>
        <v>57396.203806243175</v>
      </c>
    </row>
    <row r="11" spans="1:3" ht="15">
      <c r="A11" s="2">
        <v>4</v>
      </c>
      <c r="B11" s="31" t="s">
        <v>5</v>
      </c>
      <c r="C11" s="44">
        <f>'[1]ФОТ2022'!$BX$112</f>
        <v>44438.59494284271</v>
      </c>
    </row>
    <row r="12" spans="1:3" ht="15">
      <c r="A12" s="2">
        <v>5</v>
      </c>
      <c r="B12" s="32" t="s">
        <v>4</v>
      </c>
      <c r="C12" s="69">
        <f>'[1]ФОТ2022'!$BX$114</f>
        <v>49792.29144043857</v>
      </c>
    </row>
    <row r="13" ht="15">
      <c r="A13" s="1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00FF00"/>
  </sheetPr>
  <dimension ref="A1:D14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851562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145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16" t="s">
        <v>12</v>
      </c>
      <c r="C8" s="44">
        <v>45455.81</v>
      </c>
    </row>
    <row r="9" spans="1:3" ht="15">
      <c r="A9" s="2">
        <v>2</v>
      </c>
      <c r="B9" s="16" t="s">
        <v>6</v>
      </c>
      <c r="C9" s="44">
        <v>45195.83</v>
      </c>
    </row>
    <row r="10" spans="1:3" ht="15">
      <c r="A10" s="2">
        <v>3</v>
      </c>
      <c r="B10" s="16" t="s">
        <v>6</v>
      </c>
      <c r="C10" s="44">
        <v>28509.5</v>
      </c>
    </row>
    <row r="11" spans="1:4" ht="15">
      <c r="A11" s="12"/>
      <c r="B11" s="12"/>
      <c r="C11" s="12"/>
      <c r="D11" s="13"/>
    </row>
    <row r="12" spans="1:4" ht="15" customHeight="1">
      <c r="A12" s="141"/>
      <c r="B12" s="141"/>
      <c r="D12" s="17"/>
    </row>
    <row r="13" ht="15">
      <c r="A13" s="5"/>
    </row>
    <row r="14" ht="15">
      <c r="A14" s="5"/>
    </row>
  </sheetData>
  <sheetProtection/>
  <mergeCells count="5">
    <mergeCell ref="A1:C1"/>
    <mergeCell ref="A2:D2"/>
    <mergeCell ref="A3:C3"/>
    <mergeCell ref="A4:D4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14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140625" style="0" customWidth="1"/>
    <col min="4" max="4" width="0.7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8" t="s">
        <v>29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41346.12</v>
      </c>
    </row>
    <row r="9" spans="1:3" ht="15">
      <c r="A9" s="2">
        <v>2</v>
      </c>
      <c r="B9" s="30" t="s">
        <v>5</v>
      </c>
      <c r="C9" s="2">
        <v>28850.25</v>
      </c>
    </row>
    <row r="10" spans="1:3" ht="15">
      <c r="A10" s="2">
        <v>3</v>
      </c>
      <c r="B10" s="30" t="s">
        <v>5</v>
      </c>
      <c r="C10" s="2">
        <v>38116.33</v>
      </c>
    </row>
    <row r="11" spans="1:4" ht="15">
      <c r="A11" s="70">
        <v>4</v>
      </c>
      <c r="B11" s="32" t="s">
        <v>4</v>
      </c>
      <c r="C11" s="42">
        <v>38891.86</v>
      </c>
      <c r="D11" s="13"/>
    </row>
    <row r="12" spans="1:4" ht="15" customHeight="1">
      <c r="A12" s="141"/>
      <c r="B12" s="141"/>
      <c r="D12" s="17"/>
    </row>
    <row r="13" ht="15">
      <c r="A13" s="5"/>
    </row>
    <row r="14" ht="15">
      <c r="A14" s="5"/>
    </row>
  </sheetData>
  <sheetProtection/>
  <mergeCells count="5">
    <mergeCell ref="A1:C1"/>
    <mergeCell ref="A2:D2"/>
    <mergeCell ref="A3:C3"/>
    <mergeCell ref="A4:D4"/>
    <mergeCell ref="A12:B1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00FF00"/>
  </sheetPr>
  <dimension ref="A1:D20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7109375" style="0" customWidth="1"/>
    <col min="4" max="4" width="0.13671875" style="0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146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79451.71</v>
      </c>
    </row>
    <row r="9" spans="1:3" ht="15">
      <c r="A9" s="2">
        <v>2</v>
      </c>
      <c r="B9" s="30" t="s">
        <v>5</v>
      </c>
      <c r="C9" s="2">
        <v>46901.68</v>
      </c>
    </row>
    <row r="10" spans="1:3" ht="15">
      <c r="A10" s="2">
        <v>3</v>
      </c>
      <c r="B10" s="30" t="s">
        <v>5</v>
      </c>
      <c r="C10" s="2">
        <v>43811.35</v>
      </c>
    </row>
    <row r="11" spans="1:3" ht="15">
      <c r="A11" s="2">
        <v>4</v>
      </c>
      <c r="B11" s="30" t="s">
        <v>5</v>
      </c>
      <c r="C11" s="2">
        <v>44283.15</v>
      </c>
    </row>
    <row r="12" spans="1:3" ht="15">
      <c r="A12" s="2">
        <v>5</v>
      </c>
      <c r="B12" s="30" t="s">
        <v>5</v>
      </c>
      <c r="C12" s="2">
        <v>47736.58</v>
      </c>
    </row>
    <row r="13" spans="1:3" ht="15">
      <c r="A13" s="2">
        <v>6</v>
      </c>
      <c r="B13" s="30" t="s">
        <v>5</v>
      </c>
      <c r="C13" s="2">
        <v>58593.21</v>
      </c>
    </row>
    <row r="14" spans="1:3" ht="15">
      <c r="A14" s="2">
        <v>7</v>
      </c>
      <c r="B14" s="31" t="s">
        <v>5</v>
      </c>
      <c r="C14" s="2">
        <v>55051.56</v>
      </c>
    </row>
    <row r="15" spans="1:3" ht="15">
      <c r="A15" s="2">
        <v>8</v>
      </c>
      <c r="B15" s="32" t="s">
        <v>4</v>
      </c>
      <c r="C15" s="42">
        <v>53650.49</v>
      </c>
    </row>
    <row r="16" ht="15">
      <c r="A16" s="1"/>
    </row>
    <row r="17" spans="1:4" ht="15">
      <c r="A17" s="12"/>
      <c r="B17" s="12"/>
      <c r="C17" s="12"/>
      <c r="D17" s="13"/>
    </row>
    <row r="18" spans="1:4" ht="15" customHeight="1">
      <c r="A18" s="141"/>
      <c r="B18" s="141"/>
      <c r="D18" s="17"/>
    </row>
    <row r="19" ht="15">
      <c r="A19" s="5"/>
    </row>
    <row r="20" ht="15">
      <c r="A20" s="5"/>
    </row>
  </sheetData>
  <sheetProtection/>
  <mergeCells count="5">
    <mergeCell ref="A1:C1"/>
    <mergeCell ref="A2:D2"/>
    <mergeCell ref="A3:C3"/>
    <mergeCell ref="A4:D4"/>
    <mergeCell ref="A18:B18"/>
  </mergeCell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33CC"/>
  </sheetPr>
  <dimension ref="A1:C12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14.00390625" style="34" customWidth="1"/>
    <col min="2" max="2" width="23.140625" style="34" customWidth="1"/>
    <col min="3" max="3" width="39.00390625" style="34" customWidth="1"/>
    <col min="4" max="16384" width="9.140625" style="34" customWidth="1"/>
  </cols>
  <sheetData>
    <row r="1" spans="1:3" ht="34.5" customHeight="1">
      <c r="A1" s="161" t="s">
        <v>14</v>
      </c>
      <c r="B1" s="161"/>
      <c r="C1" s="161"/>
    </row>
    <row r="2" spans="1:3" ht="33.75" customHeight="1">
      <c r="A2" s="162" t="s">
        <v>173</v>
      </c>
      <c r="B2" s="162"/>
      <c r="C2" s="162"/>
    </row>
    <row r="3" spans="1:3" ht="15">
      <c r="A3" s="163" t="s">
        <v>11</v>
      </c>
      <c r="B3" s="163"/>
      <c r="C3" s="163"/>
    </row>
    <row r="4" ht="12.75">
      <c r="A4" s="118"/>
    </row>
    <row r="5" spans="1:3" ht="30">
      <c r="A5" s="41" t="s">
        <v>0</v>
      </c>
      <c r="B5" s="41" t="s">
        <v>1</v>
      </c>
      <c r="C5" s="41" t="s">
        <v>2</v>
      </c>
    </row>
    <row r="6" spans="1:3" ht="15">
      <c r="A6" s="41">
        <v>1</v>
      </c>
      <c r="B6" s="41">
        <v>2</v>
      </c>
      <c r="C6" s="41">
        <v>3</v>
      </c>
    </row>
    <row r="7" spans="1:3" ht="15">
      <c r="A7" s="41">
        <v>1</v>
      </c>
      <c r="B7" s="38" t="s">
        <v>3</v>
      </c>
      <c r="C7" s="39">
        <f>603092.07/12</f>
        <v>50257.67249999999</v>
      </c>
    </row>
    <row r="8" spans="1:3" ht="15">
      <c r="A8" s="41">
        <v>2</v>
      </c>
      <c r="B8" s="38" t="s">
        <v>5</v>
      </c>
      <c r="C8" s="39">
        <f>639718.78/12</f>
        <v>53309.89833333334</v>
      </c>
    </row>
    <row r="9" spans="1:3" ht="15">
      <c r="A9" s="41">
        <v>3</v>
      </c>
      <c r="B9" s="38" t="s">
        <v>5</v>
      </c>
      <c r="C9" s="39">
        <f>540781.2/12</f>
        <v>45065.1</v>
      </c>
    </row>
    <row r="10" spans="1:3" ht="15">
      <c r="A10" s="41">
        <v>4</v>
      </c>
      <c r="B10" s="38" t="s">
        <v>5</v>
      </c>
      <c r="C10" s="39">
        <f>144092.41/3</f>
        <v>48030.80333333334</v>
      </c>
    </row>
    <row r="11" spans="1:3" ht="15">
      <c r="A11" s="41">
        <v>5</v>
      </c>
      <c r="B11" s="38" t="s">
        <v>4</v>
      </c>
      <c r="C11" s="39">
        <f>491574.67/12</f>
        <v>40964.55583333333</v>
      </c>
    </row>
    <row r="12" ht="12.75">
      <c r="A12" s="118"/>
    </row>
  </sheetData>
  <sheetProtection/>
  <mergeCells count="3">
    <mergeCell ref="A1:C1"/>
    <mergeCell ref="A2:C2"/>
    <mergeCell ref="A3:C3"/>
  </mergeCells>
  <conditionalFormatting sqref="I4:J4 I6:J6 I8:J8 I10:J10 I12:J12 I14:J14 I16:J16 I18:J18 M17:W17 F4:H15 C4:E10 I20:J20 C17:H19 D14:E15">
    <cfRule type="cellIs" priority="3" dxfId="2" operator="greaterThan" stopIfTrue="1">
      <formula>0</formula>
    </cfRule>
  </conditionalFormatting>
  <conditionalFormatting sqref="D14:F14">
    <cfRule type="cellIs" priority="2" dxfId="0" operator="lessThan" stopIfTrue="1">
      <formula>SUM(D4:D13)*0.15</formula>
    </cfRule>
  </conditionalFormatting>
  <conditionalFormatting sqref="G14:J14 L14">
    <cfRule type="cellIs" priority="1" dxfId="0" operator="lessThan" stopIfTrue="1">
      <formula>SUM(G4:G13)*0.15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33CC"/>
  </sheetPr>
  <dimension ref="A1:C12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4.00390625" style="34" customWidth="1"/>
    <col min="2" max="2" width="23.140625" style="34" customWidth="1"/>
    <col min="3" max="3" width="42.140625" style="34" customWidth="1"/>
    <col min="4" max="16384" width="9.140625" style="34" customWidth="1"/>
  </cols>
  <sheetData>
    <row r="1" spans="1:3" ht="34.5" customHeight="1">
      <c r="A1" s="161" t="s">
        <v>14</v>
      </c>
      <c r="B1" s="161"/>
      <c r="C1" s="161"/>
    </row>
    <row r="2" spans="1:3" ht="33.75" customHeight="1">
      <c r="A2" s="164" t="s">
        <v>174</v>
      </c>
      <c r="B2" s="164"/>
      <c r="C2" s="164"/>
    </row>
    <row r="3" spans="1:3" ht="15">
      <c r="A3" s="163" t="s">
        <v>11</v>
      </c>
      <c r="B3" s="163"/>
      <c r="C3" s="163"/>
    </row>
    <row r="4" ht="12.75">
      <c r="A4" s="118"/>
    </row>
    <row r="5" spans="1:3" ht="15">
      <c r="A5" s="41" t="s">
        <v>0</v>
      </c>
      <c r="B5" s="41" t="s">
        <v>1</v>
      </c>
      <c r="C5" s="41" t="s">
        <v>2</v>
      </c>
    </row>
    <row r="6" spans="1:3" ht="15">
      <c r="A6" s="41">
        <v>1</v>
      </c>
      <c r="B6" s="41">
        <v>2</v>
      </c>
      <c r="C6" s="41">
        <v>3</v>
      </c>
    </row>
    <row r="7" spans="1:3" ht="15">
      <c r="A7" s="41">
        <v>1</v>
      </c>
      <c r="B7" s="123" t="s">
        <v>3</v>
      </c>
      <c r="C7" s="124">
        <v>68300</v>
      </c>
    </row>
    <row r="8" spans="1:3" ht="15">
      <c r="A8" s="41">
        <v>2</v>
      </c>
      <c r="B8" s="123" t="s">
        <v>5</v>
      </c>
      <c r="C8" s="124">
        <v>67241.73</v>
      </c>
    </row>
    <row r="9" spans="1:3" ht="15">
      <c r="A9" s="41">
        <v>3</v>
      </c>
      <c r="B9" s="123" t="s">
        <v>5</v>
      </c>
      <c r="C9" s="124">
        <v>64668.82</v>
      </c>
    </row>
    <row r="10" spans="1:3" ht="15">
      <c r="A10" s="41">
        <v>4</v>
      </c>
      <c r="B10" s="123" t="s">
        <v>5</v>
      </c>
      <c r="C10" s="124">
        <v>63832.75</v>
      </c>
    </row>
    <row r="11" spans="1:3" ht="15">
      <c r="A11" s="41">
        <v>5</v>
      </c>
      <c r="B11" s="123" t="s">
        <v>4</v>
      </c>
      <c r="C11" s="124">
        <v>57498.58</v>
      </c>
    </row>
    <row r="12" ht="12.75">
      <c r="A12" s="118"/>
    </row>
  </sheetData>
  <sheetProtection/>
  <mergeCells count="3">
    <mergeCell ref="A1:C1"/>
    <mergeCell ref="A2:C2"/>
    <mergeCell ref="A3:C3"/>
  </mergeCells>
  <conditionalFormatting sqref="F14">
    <cfRule type="cellIs" priority="5" dxfId="0" operator="lessThan" stopIfTrue="1">
      <formula>SUM(F4:F13)*0.15</formula>
    </cfRule>
  </conditionalFormatting>
  <conditionalFormatting sqref="G14:J14">
    <cfRule type="cellIs" priority="4" dxfId="0" operator="lessThan" stopIfTrue="1">
      <formula>SUM(G4:G13)*0.15</formula>
    </cfRule>
  </conditionalFormatting>
  <conditionalFormatting sqref="C14:F14">
    <cfRule type="cellIs" priority="3" dxfId="0" operator="lessThan" stopIfTrue="1">
      <formula>SUM(C4:C13)*0.15</formula>
    </cfRule>
  </conditionalFormatting>
  <conditionalFormatting sqref="G14:J14 L14">
    <cfRule type="cellIs" priority="2" dxfId="0" operator="lessThan" stopIfTrue="1">
      <formula>SUM(G4:G13)*0.15</formula>
    </cfRule>
  </conditionalFormatting>
  <conditionalFormatting sqref="C13">
    <cfRule type="cellIs" priority="1" dxfId="36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C1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4.00390625" style="34" customWidth="1"/>
    <col min="2" max="2" width="23.140625" style="34" customWidth="1"/>
    <col min="3" max="3" width="39.8515625" style="34" customWidth="1"/>
    <col min="4" max="16384" width="9.140625" style="34" customWidth="1"/>
  </cols>
  <sheetData>
    <row r="1" spans="1:3" ht="34.5" customHeight="1">
      <c r="A1" s="161" t="s">
        <v>14</v>
      </c>
      <c r="B1" s="161"/>
      <c r="C1" s="161"/>
    </row>
    <row r="2" spans="1:3" ht="33.75" customHeight="1">
      <c r="A2" s="162" t="s">
        <v>175</v>
      </c>
      <c r="B2" s="162"/>
      <c r="C2" s="162"/>
    </row>
    <row r="3" spans="1:3" ht="15">
      <c r="A3" s="163" t="s">
        <v>11</v>
      </c>
      <c r="B3" s="163"/>
      <c r="C3" s="163"/>
    </row>
    <row r="4" ht="12.75">
      <c r="A4" s="118"/>
    </row>
    <row r="5" spans="1:3" ht="30">
      <c r="A5" s="41" t="s">
        <v>0</v>
      </c>
      <c r="B5" s="41" t="s">
        <v>1</v>
      </c>
      <c r="C5" s="41" t="s">
        <v>2</v>
      </c>
    </row>
    <row r="6" spans="1:3" ht="15">
      <c r="A6" s="41">
        <v>1</v>
      </c>
      <c r="B6" s="41">
        <v>2</v>
      </c>
      <c r="C6" s="41">
        <v>3</v>
      </c>
    </row>
    <row r="7" spans="1:3" ht="15">
      <c r="A7" s="41">
        <v>1</v>
      </c>
      <c r="B7" s="38" t="s">
        <v>3</v>
      </c>
      <c r="C7" s="39">
        <v>48803.92</v>
      </c>
    </row>
    <row r="8" spans="1:3" ht="15">
      <c r="A8" s="41">
        <v>2</v>
      </c>
      <c r="B8" s="38" t="s">
        <v>5</v>
      </c>
      <c r="C8" s="39">
        <v>61006.14</v>
      </c>
    </row>
    <row r="9" spans="1:3" ht="15">
      <c r="A9" s="41">
        <v>3</v>
      </c>
      <c r="B9" s="38" t="s">
        <v>5</v>
      </c>
      <c r="C9" s="39">
        <v>60625.81</v>
      </c>
    </row>
    <row r="10" spans="1:3" ht="15">
      <c r="A10" s="41">
        <v>4</v>
      </c>
      <c r="B10" s="38" t="s">
        <v>4</v>
      </c>
      <c r="C10" s="39">
        <v>53152.23</v>
      </c>
    </row>
    <row r="11" ht="12.75">
      <c r="A11" s="118"/>
    </row>
  </sheetData>
  <sheetProtection/>
  <mergeCells count="3">
    <mergeCell ref="A1:C1"/>
    <mergeCell ref="A2:C2"/>
    <mergeCell ref="A3:C3"/>
  </mergeCells>
  <conditionalFormatting sqref="C19 I16 L19:V19 L16:V16 F12:H19 I12:J15 E16:E18 D16 D18">
    <cfRule type="cellIs" priority="6" dxfId="6" operator="greaterThan" stopIfTrue="1">
      <formula>0</formula>
    </cfRule>
  </conditionalFormatting>
  <conditionalFormatting sqref="F13 L13">
    <cfRule type="cellIs" priority="5" dxfId="0" operator="lessThan" stopIfTrue="1">
      <formula>SUM(F4:F12)*0.15</formula>
    </cfRule>
  </conditionalFormatting>
  <conditionalFormatting sqref="G13:J13">
    <cfRule type="cellIs" priority="4" dxfId="0" operator="lessThan" stopIfTrue="1">
      <formula>SUM(G4:G12)*0.15</formula>
    </cfRule>
  </conditionalFormatting>
  <conditionalFormatting sqref="I11:J11 I13:J13 M16:W16 C4:H9 I19:J19 E16:H18 C18:D18 C16:D16 I15:J17 I4:J4 I6:J6 I8:J8 F10:H14 D13:E14 C14">
    <cfRule type="cellIs" priority="3" dxfId="2" operator="greaterThan" stopIfTrue="1">
      <formula>0</formula>
    </cfRule>
  </conditionalFormatting>
  <conditionalFormatting sqref="D13:F13">
    <cfRule type="cellIs" priority="2" dxfId="0" operator="lessThan" stopIfTrue="1">
      <formula>SUM(D4:D12)*0.15</formula>
    </cfRule>
  </conditionalFormatting>
  <conditionalFormatting sqref="G13:J13">
    <cfRule type="cellIs" priority="1" dxfId="0" operator="lessThan" stopIfTrue="1">
      <formula>SUM(G4:G12)*0.15</formula>
    </cfRule>
  </conditionalFormatting>
  <printOptions/>
  <pageMargins left="0" right="0" top="0" bottom="0" header="0.5118110236220472" footer="0.5118110236220472"/>
  <pageSetup fitToHeight="1" fitToWidth="1" horizontalDpi="600" verticalDpi="600" orientation="portrait" paperSize="9" scale="79" r:id="rId1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C1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4.00390625" style="34" customWidth="1"/>
    <col min="2" max="2" width="23.140625" style="34" customWidth="1"/>
    <col min="3" max="3" width="41.140625" style="34" customWidth="1"/>
    <col min="4" max="16384" width="9.140625" style="34" customWidth="1"/>
  </cols>
  <sheetData>
    <row r="1" spans="1:3" ht="34.5" customHeight="1">
      <c r="A1" s="161" t="s">
        <v>14</v>
      </c>
      <c r="B1" s="161"/>
      <c r="C1" s="161"/>
    </row>
    <row r="2" spans="1:3" ht="33.75" customHeight="1">
      <c r="A2" s="165" t="s">
        <v>176</v>
      </c>
      <c r="B2" s="166"/>
      <c r="C2" s="167"/>
    </row>
    <row r="3" spans="1:3" ht="15">
      <c r="A3" s="163" t="s">
        <v>11</v>
      </c>
      <c r="B3" s="163"/>
      <c r="C3" s="163"/>
    </row>
    <row r="4" ht="12.75">
      <c r="A4" s="118"/>
    </row>
    <row r="5" spans="1:3" ht="30">
      <c r="A5" s="41" t="s">
        <v>0</v>
      </c>
      <c r="B5" s="41" t="s">
        <v>1</v>
      </c>
      <c r="C5" s="41" t="s">
        <v>2</v>
      </c>
    </row>
    <row r="6" spans="1:3" ht="15">
      <c r="A6" s="41">
        <v>1</v>
      </c>
      <c r="B6" s="41">
        <v>2</v>
      </c>
      <c r="C6" s="41">
        <v>3</v>
      </c>
    </row>
    <row r="7" spans="1:3" ht="15">
      <c r="A7" s="41">
        <v>1</v>
      </c>
      <c r="B7" s="38" t="s">
        <v>3</v>
      </c>
      <c r="C7" s="39">
        <v>60978.86</v>
      </c>
    </row>
    <row r="8" spans="1:3" ht="15">
      <c r="A8" s="41">
        <v>2</v>
      </c>
      <c r="B8" s="38" t="s">
        <v>5</v>
      </c>
      <c r="C8" s="39">
        <v>51035.79</v>
      </c>
    </row>
    <row r="9" spans="1:3" ht="15">
      <c r="A9" s="41">
        <v>3</v>
      </c>
      <c r="B9" s="38" t="s">
        <v>5</v>
      </c>
      <c r="C9" s="39">
        <v>62375.5</v>
      </c>
    </row>
    <row r="10" spans="1:3" ht="15">
      <c r="A10" s="41">
        <v>4</v>
      </c>
      <c r="B10" s="38" t="s">
        <v>5</v>
      </c>
      <c r="C10" s="39">
        <v>66002.93</v>
      </c>
    </row>
    <row r="11" spans="1:3" ht="15">
      <c r="A11" s="41">
        <v>5</v>
      </c>
      <c r="B11" s="38" t="s">
        <v>5</v>
      </c>
      <c r="C11" s="39">
        <v>58175.12</v>
      </c>
    </row>
    <row r="12" spans="1:3" ht="15">
      <c r="A12" s="41">
        <v>6</v>
      </c>
      <c r="B12" s="40" t="s">
        <v>4</v>
      </c>
      <c r="C12" s="39">
        <v>63189.2</v>
      </c>
    </row>
    <row r="13" ht="12.75">
      <c r="C13" s="122"/>
    </row>
    <row r="14" ht="12.75">
      <c r="C14" s="122"/>
    </row>
    <row r="15" ht="12.75">
      <c r="C15" s="122"/>
    </row>
  </sheetData>
  <sheetProtection/>
  <mergeCells count="3">
    <mergeCell ref="A1:C1"/>
    <mergeCell ref="A2:C2"/>
    <mergeCell ref="A3:C3"/>
  </mergeCells>
  <conditionalFormatting sqref="L20:V21 L17:V17 F4:H21 C17:E21 C4:E12">
    <cfRule type="cellIs" priority="12" dxfId="2" operator="greaterThan" stopIfTrue="1">
      <formula>0</formula>
    </cfRule>
  </conditionalFormatting>
  <conditionalFormatting sqref="G13:G20 F13:F16 H13:J16">
    <cfRule type="cellIs" priority="11" dxfId="6" operator="greaterThan" stopIfTrue="1">
      <formula>0</formula>
    </cfRule>
  </conditionalFormatting>
  <conditionalFormatting sqref="C11">
    <cfRule type="cellIs" priority="10" dxfId="90" operator="notEqual" stopIfTrue="1">
      <formula>0</formula>
    </cfRule>
  </conditionalFormatting>
  <conditionalFormatting sqref="C11:E11">
    <cfRule type="cellIs" priority="9" dxfId="0" operator="notEqual" stopIfTrue="1">
      <formula>0</formula>
    </cfRule>
  </conditionalFormatting>
  <conditionalFormatting sqref="F14">
    <cfRule type="cellIs" priority="8" dxfId="0" operator="lessThan" stopIfTrue="1">
      <formula>SUM(F4:F13)*0.15</formula>
    </cfRule>
  </conditionalFormatting>
  <conditionalFormatting sqref="G14:J14">
    <cfRule type="cellIs" priority="7" dxfId="0" operator="lessThan" stopIfTrue="1">
      <formula>SUM(G4:G13)*0.15</formula>
    </cfRule>
  </conditionalFormatting>
  <conditionalFormatting sqref="I4:J4 I6:J6 I8:J8 I10:J10 I12:J12 I14:J14 I16:J16 I18:J18 M17:W17 F4:H15 C4:E10 I20:J20 C17:H19 D14:E15">
    <cfRule type="cellIs" priority="6" dxfId="2" operator="greaterThan" stopIfTrue="1">
      <formula>0</formula>
    </cfRule>
  </conditionalFormatting>
  <conditionalFormatting sqref="D14:F14">
    <cfRule type="cellIs" priority="5" dxfId="0" operator="lessThan" stopIfTrue="1">
      <formula>SUM(D4:D13)*0.15</formula>
    </cfRule>
  </conditionalFormatting>
  <conditionalFormatting sqref="G14:J14 L14">
    <cfRule type="cellIs" priority="4" dxfId="0" operator="lessThan" stopIfTrue="1">
      <formula>SUM(G4:G13)*0.15</formula>
    </cfRule>
  </conditionalFormatting>
  <conditionalFormatting sqref="C11:C12">
    <cfRule type="cellIs" priority="3" dxfId="2" operator="greaterThan" stopIfTrue="1">
      <formula>0</formula>
    </cfRule>
  </conditionalFormatting>
  <conditionalFormatting sqref="B13:B14 D13:D14">
    <cfRule type="cellIs" priority="2" dxfId="2" operator="greaterThan" stopIfTrue="1">
      <formula>0</formula>
    </cfRule>
  </conditionalFormatting>
  <conditionalFormatting sqref="B13 D13">
    <cfRule type="cellIs" priority="1" dxfId="6" operator="greaterThan" stopIfTrue="1">
      <formula>0</formula>
    </cfRule>
  </conditionalFormatting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67" r:id="rId1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33CC"/>
  </sheetPr>
  <dimension ref="A1:C11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4.00390625" style="34" customWidth="1"/>
    <col min="2" max="2" width="23.140625" style="34" customWidth="1"/>
    <col min="3" max="3" width="39.140625" style="34" customWidth="1"/>
    <col min="4" max="16384" width="9.140625" style="34" customWidth="1"/>
  </cols>
  <sheetData>
    <row r="1" spans="1:3" ht="34.5" customHeight="1">
      <c r="A1" s="161" t="s">
        <v>14</v>
      </c>
      <c r="B1" s="161"/>
      <c r="C1" s="161"/>
    </row>
    <row r="2" spans="1:3" ht="33.75" customHeight="1">
      <c r="A2" s="168" t="s">
        <v>177</v>
      </c>
      <c r="B2" s="168"/>
      <c r="C2" s="168"/>
    </row>
    <row r="3" spans="1:3" ht="15">
      <c r="A3" s="163" t="s">
        <v>11</v>
      </c>
      <c r="B3" s="163"/>
      <c r="C3" s="163"/>
    </row>
    <row r="4" ht="12.75">
      <c r="A4" s="118"/>
    </row>
    <row r="5" spans="1:3" ht="30">
      <c r="A5" s="41" t="s">
        <v>0</v>
      </c>
      <c r="B5" s="41" t="s">
        <v>1</v>
      </c>
      <c r="C5" s="41" t="s">
        <v>2</v>
      </c>
    </row>
    <row r="6" spans="1:3" ht="15">
      <c r="A6" s="41">
        <v>1</v>
      </c>
      <c r="B6" s="41">
        <v>2</v>
      </c>
      <c r="C6" s="41">
        <v>3</v>
      </c>
    </row>
    <row r="7" spans="1:3" ht="15">
      <c r="A7" s="41">
        <v>1</v>
      </c>
      <c r="B7" s="38" t="s">
        <v>3</v>
      </c>
      <c r="C7" s="39">
        <v>61817.65</v>
      </c>
    </row>
    <row r="8" spans="1:3" ht="15">
      <c r="A8" s="41">
        <v>2</v>
      </c>
      <c r="B8" s="38" t="s">
        <v>5</v>
      </c>
      <c r="C8" s="39">
        <v>63782.45</v>
      </c>
    </row>
    <row r="9" spans="1:3" ht="15">
      <c r="A9" s="41">
        <v>3</v>
      </c>
      <c r="B9" s="38" t="s">
        <v>5</v>
      </c>
      <c r="C9" s="39">
        <v>47932.68</v>
      </c>
    </row>
    <row r="10" spans="1:3" ht="15">
      <c r="A10" s="41">
        <v>4</v>
      </c>
      <c r="B10" s="38" t="s">
        <v>4</v>
      </c>
      <c r="C10" s="39">
        <v>53274.17</v>
      </c>
    </row>
    <row r="11" ht="12.75">
      <c r="A11" s="118"/>
    </row>
  </sheetData>
  <sheetProtection/>
  <mergeCells count="3">
    <mergeCell ref="A1:C1"/>
    <mergeCell ref="A2:C2"/>
    <mergeCell ref="A3:C3"/>
  </mergeCells>
  <conditionalFormatting sqref="G12:G19 F12:F15 H12:J15">
    <cfRule type="cellIs" priority="6" dxfId="6" operator="greaterThan" stopIfTrue="1">
      <formula>0</formula>
    </cfRule>
  </conditionalFormatting>
  <conditionalFormatting sqref="F13 L13">
    <cfRule type="cellIs" priority="5" dxfId="0" operator="lessThan" stopIfTrue="1">
      <formula>SUM(F4:F12)*0.15</formula>
    </cfRule>
  </conditionalFormatting>
  <conditionalFormatting sqref="G13:J13">
    <cfRule type="cellIs" priority="4" dxfId="0" operator="lessThan" stopIfTrue="1">
      <formula>SUM(G4:G12)*0.15</formula>
    </cfRule>
  </conditionalFormatting>
  <conditionalFormatting sqref="I11:J11 I13:J13 I15:J15 I17:J17 M16:W16 C4:H9 C16:H18 I19:J19 I4:J4 I6:J6 I8:J8 F10:H14 D13:E14 C14">
    <cfRule type="cellIs" priority="3" dxfId="2" operator="greaterThan" stopIfTrue="1">
      <formula>0</formula>
    </cfRule>
  </conditionalFormatting>
  <conditionalFormatting sqref="D13:F13">
    <cfRule type="cellIs" priority="2" dxfId="0" operator="lessThan" stopIfTrue="1">
      <formula>SUM(D4:D12)*0.15</formula>
    </cfRule>
  </conditionalFormatting>
  <conditionalFormatting sqref="G13:J13">
    <cfRule type="cellIs" priority="1" dxfId="0" operator="lessThan" stopIfTrue="1">
      <formula>SUM(G4:G12)*0.15</formula>
    </cfRule>
  </conditionalFormatting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33CC"/>
  </sheetPr>
  <dimension ref="A1:C12"/>
  <sheetViews>
    <sheetView zoomScalePageLayoutView="0" workbookViewId="0" topLeftCell="A1">
      <selection activeCell="C29" sqref="C29:C30"/>
    </sheetView>
  </sheetViews>
  <sheetFormatPr defaultColWidth="9.140625" defaultRowHeight="15"/>
  <cols>
    <col min="1" max="1" width="14.00390625" style="34" customWidth="1"/>
    <col min="2" max="2" width="23.140625" style="34" customWidth="1"/>
    <col min="3" max="3" width="40.7109375" style="34" customWidth="1"/>
    <col min="4" max="16384" width="9.140625" style="34" customWidth="1"/>
  </cols>
  <sheetData>
    <row r="1" spans="1:3" ht="34.5" customHeight="1">
      <c r="A1" s="161" t="s">
        <v>14</v>
      </c>
      <c r="B1" s="161"/>
      <c r="C1" s="161"/>
    </row>
    <row r="2" spans="1:3" ht="33.75" customHeight="1">
      <c r="A2" s="162" t="s">
        <v>178</v>
      </c>
      <c r="B2" s="162"/>
      <c r="C2" s="162"/>
    </row>
    <row r="3" spans="1:3" ht="15">
      <c r="A3" s="163" t="s">
        <v>11</v>
      </c>
      <c r="B3" s="163"/>
      <c r="C3" s="163"/>
    </row>
    <row r="4" ht="12.75">
      <c r="A4" s="118"/>
    </row>
    <row r="5" spans="1:3" ht="30">
      <c r="A5" s="41" t="s">
        <v>0</v>
      </c>
      <c r="B5" s="41" t="s">
        <v>1</v>
      </c>
      <c r="C5" s="41" t="s">
        <v>2</v>
      </c>
    </row>
    <row r="6" spans="1:3" ht="15">
      <c r="A6" s="41">
        <v>1</v>
      </c>
      <c r="B6" s="41">
        <v>2</v>
      </c>
      <c r="C6" s="41">
        <v>3</v>
      </c>
    </row>
    <row r="7" spans="1:3" ht="15">
      <c r="A7" s="41">
        <v>1</v>
      </c>
      <c r="B7" s="38" t="s">
        <v>3</v>
      </c>
      <c r="C7" s="39">
        <v>82930</v>
      </c>
    </row>
    <row r="8" spans="1:3" ht="15">
      <c r="A8" s="41">
        <v>2</v>
      </c>
      <c r="B8" s="38" t="s">
        <v>5</v>
      </c>
      <c r="C8" s="39">
        <v>59855</v>
      </c>
    </row>
    <row r="9" spans="1:3" ht="15">
      <c r="A9" s="41">
        <v>3</v>
      </c>
      <c r="B9" s="38" t="s">
        <v>5</v>
      </c>
      <c r="C9" s="39">
        <v>57338</v>
      </c>
    </row>
    <row r="10" spans="1:3" ht="15">
      <c r="A10" s="41">
        <v>4</v>
      </c>
      <c r="B10" s="38" t="s">
        <v>5</v>
      </c>
      <c r="C10" s="39">
        <v>69775</v>
      </c>
    </row>
    <row r="11" spans="1:3" ht="15">
      <c r="A11" s="41">
        <v>5</v>
      </c>
      <c r="B11" s="38" t="s">
        <v>4</v>
      </c>
      <c r="C11" s="39">
        <v>50293</v>
      </c>
    </row>
    <row r="12" ht="12.75">
      <c r="A12" s="118"/>
    </row>
  </sheetData>
  <sheetProtection/>
  <mergeCells count="3">
    <mergeCell ref="A1:C1"/>
    <mergeCell ref="A2:C2"/>
    <mergeCell ref="A3:C3"/>
  </mergeCells>
  <conditionalFormatting sqref="C15:E16 G13:G20 F13:F16 H13:I16 J15:J16">
    <cfRule type="cellIs" priority="7" dxfId="6" operator="greaterThan" stopIfTrue="1">
      <formula>0</formula>
    </cfRule>
  </conditionalFormatting>
  <conditionalFormatting sqref="F14">
    <cfRule type="cellIs" priority="6" dxfId="0" operator="lessThan" stopIfTrue="1">
      <formula>SUM(F4:F13)*0.15</formula>
    </cfRule>
  </conditionalFormatting>
  <conditionalFormatting sqref="G14:I14">
    <cfRule type="cellIs" priority="5" dxfId="0" operator="lessThan" stopIfTrue="1">
      <formula>SUM(G4:G13)*0.15</formula>
    </cfRule>
  </conditionalFormatting>
  <conditionalFormatting sqref="I4:J4 I6:J6 I8:J8 I10:J10 I12:J12 I14:J14 I16:J16 I18:J18 M17:W17 F4:H15 C4:E10 C14:E15 C17:H19 I20:J20">
    <cfRule type="cellIs" priority="4" dxfId="2" operator="greaterThan" stopIfTrue="1">
      <formula>0</formula>
    </cfRule>
  </conditionalFormatting>
  <conditionalFormatting sqref="C14:F14">
    <cfRule type="cellIs" priority="3" dxfId="0" operator="lessThan" stopIfTrue="1">
      <formula>SUM(C4:C13)*0.15</formula>
    </cfRule>
  </conditionalFormatting>
  <conditionalFormatting sqref="G14:J14 L14">
    <cfRule type="cellIs" priority="2" dxfId="0" operator="lessThan" stopIfTrue="1">
      <formula>SUM(G4:G13)*0.15</formula>
    </cfRule>
  </conditionalFormatting>
  <conditionalFormatting sqref="C13">
    <cfRule type="cellIs" priority="1" dxfId="36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33CC"/>
  </sheetPr>
  <dimension ref="A1:C12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14.00390625" style="34" customWidth="1"/>
    <col min="2" max="2" width="23.140625" style="34" customWidth="1"/>
    <col min="3" max="3" width="39.421875" style="34" customWidth="1"/>
    <col min="4" max="16384" width="9.140625" style="34" customWidth="1"/>
  </cols>
  <sheetData>
    <row r="1" spans="1:3" ht="34.5" customHeight="1">
      <c r="A1" s="161" t="s">
        <v>14</v>
      </c>
      <c r="B1" s="161"/>
      <c r="C1" s="161"/>
    </row>
    <row r="2" spans="1:3" ht="33.75" customHeight="1">
      <c r="A2" s="162" t="s">
        <v>179</v>
      </c>
      <c r="B2" s="162"/>
      <c r="C2" s="162"/>
    </row>
    <row r="3" spans="1:3" ht="15">
      <c r="A3" s="163" t="s">
        <v>11</v>
      </c>
      <c r="B3" s="163"/>
      <c r="C3" s="163"/>
    </row>
    <row r="4" ht="12.75">
      <c r="A4" s="118"/>
    </row>
    <row r="5" spans="1:3" ht="30">
      <c r="A5" s="41" t="s">
        <v>0</v>
      </c>
      <c r="B5" s="41" t="s">
        <v>1</v>
      </c>
      <c r="C5" s="41" t="s">
        <v>2</v>
      </c>
    </row>
    <row r="6" spans="1:3" ht="15">
      <c r="A6" s="41">
        <v>1</v>
      </c>
      <c r="B6" s="41">
        <v>2</v>
      </c>
      <c r="C6" s="41">
        <v>3</v>
      </c>
    </row>
    <row r="7" spans="1:3" ht="15">
      <c r="A7" s="41">
        <v>1</v>
      </c>
      <c r="B7" s="38" t="s">
        <v>3</v>
      </c>
      <c r="C7" s="39">
        <v>47399.65</v>
      </c>
    </row>
    <row r="8" spans="1:3" ht="15">
      <c r="A8" s="41">
        <v>2</v>
      </c>
      <c r="B8" s="38" t="s">
        <v>5</v>
      </c>
      <c r="C8" s="39">
        <v>61029.85</v>
      </c>
    </row>
    <row r="9" spans="1:3" ht="15">
      <c r="A9" s="41">
        <v>3</v>
      </c>
      <c r="B9" s="38" t="s">
        <v>5</v>
      </c>
      <c r="C9" s="39">
        <v>58706.06</v>
      </c>
    </row>
    <row r="10" spans="1:3" ht="15">
      <c r="A10" s="41">
        <v>4</v>
      </c>
      <c r="B10" s="38" t="s">
        <v>6</v>
      </c>
      <c r="C10" s="39">
        <v>28830.85</v>
      </c>
    </row>
    <row r="11" spans="1:3" ht="15">
      <c r="A11" s="41">
        <v>5</v>
      </c>
      <c r="B11" s="38" t="s">
        <v>4</v>
      </c>
      <c r="C11" s="39">
        <v>38530.93</v>
      </c>
    </row>
    <row r="12" ht="12.75">
      <c r="A12" s="118"/>
    </row>
  </sheetData>
  <sheetProtection/>
  <mergeCells count="3">
    <mergeCell ref="A1:C1"/>
    <mergeCell ref="A2:C2"/>
    <mergeCell ref="A3:C3"/>
  </mergeCells>
  <conditionalFormatting sqref="G13:G20 F13:F16 H13:J16">
    <cfRule type="cellIs" priority="6" dxfId="6" operator="greaterThan" stopIfTrue="1">
      <formula>0</formula>
    </cfRule>
  </conditionalFormatting>
  <conditionalFormatting sqref="F14">
    <cfRule type="cellIs" priority="5" dxfId="0" operator="lessThan" stopIfTrue="1">
      <formula>SUM(F4:F13)*0.15</formula>
    </cfRule>
  </conditionalFormatting>
  <conditionalFormatting sqref="G14:J14">
    <cfRule type="cellIs" priority="4" dxfId="0" operator="lessThan" stopIfTrue="1">
      <formula>SUM(G4:G13)*0.15</formula>
    </cfRule>
  </conditionalFormatting>
  <conditionalFormatting sqref="I4:J4 I6:J6 I8:J8 I10:J10 I12:J12 I14:J14 I16:J16 I18:J18 M17:W17 F4:H15 C4:E10 I20:J20 C17:H19 D14:E15 C15">
    <cfRule type="cellIs" priority="3" dxfId="2" operator="greaterThan" stopIfTrue="1">
      <formula>0</formula>
    </cfRule>
  </conditionalFormatting>
  <conditionalFormatting sqref="D14:F14">
    <cfRule type="cellIs" priority="2" dxfId="0" operator="lessThan" stopIfTrue="1">
      <formula>SUM(D4:D13)*0.15</formula>
    </cfRule>
  </conditionalFormatting>
  <conditionalFormatting sqref="G14:J14 L14">
    <cfRule type="cellIs" priority="1" dxfId="0" operator="lessThan" stopIfTrue="1">
      <formula>SUM(G4:G13)*0.15</formula>
    </cfRule>
  </conditionalFormatting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C1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4.00390625" style="34" customWidth="1"/>
    <col min="2" max="2" width="23.140625" style="34" customWidth="1"/>
    <col min="3" max="3" width="40.7109375" style="34" customWidth="1"/>
    <col min="4" max="16384" width="9.140625" style="34" customWidth="1"/>
  </cols>
  <sheetData>
    <row r="1" spans="1:3" ht="34.5" customHeight="1">
      <c r="A1" s="161" t="s">
        <v>14</v>
      </c>
      <c r="B1" s="161"/>
      <c r="C1" s="161"/>
    </row>
    <row r="2" spans="1:3" ht="33.75" customHeight="1">
      <c r="A2" s="169" t="s">
        <v>180</v>
      </c>
      <c r="B2" s="170"/>
      <c r="C2" s="170"/>
    </row>
    <row r="3" spans="1:3" ht="15">
      <c r="A3" s="163" t="s">
        <v>11</v>
      </c>
      <c r="B3" s="163"/>
      <c r="C3" s="163"/>
    </row>
    <row r="4" ht="12.75">
      <c r="A4" s="118"/>
    </row>
    <row r="5" spans="1:3" ht="30">
      <c r="A5" s="41" t="s">
        <v>0</v>
      </c>
      <c r="B5" s="41" t="s">
        <v>1</v>
      </c>
      <c r="C5" s="41" t="s">
        <v>2</v>
      </c>
    </row>
    <row r="6" spans="1:3" ht="15">
      <c r="A6" s="41">
        <v>1</v>
      </c>
      <c r="B6" s="41">
        <v>2</v>
      </c>
      <c r="C6" s="41">
        <v>3</v>
      </c>
    </row>
    <row r="7" spans="1:3" ht="15">
      <c r="A7" s="41">
        <v>1</v>
      </c>
      <c r="B7" s="125" t="s">
        <v>3</v>
      </c>
      <c r="C7" s="126">
        <v>43526.03</v>
      </c>
    </row>
    <row r="8" spans="1:3" ht="15">
      <c r="A8" s="41">
        <v>2</v>
      </c>
      <c r="B8" s="125" t="s">
        <v>5</v>
      </c>
      <c r="C8" s="126">
        <v>53265.54</v>
      </c>
    </row>
    <row r="9" spans="1:3" ht="15">
      <c r="A9" s="41">
        <v>3</v>
      </c>
      <c r="B9" s="125" t="s">
        <v>5</v>
      </c>
      <c r="C9" s="126">
        <v>12401.62</v>
      </c>
    </row>
    <row r="10" spans="1:3" ht="21.75" customHeight="1">
      <c r="A10" s="41">
        <v>4</v>
      </c>
      <c r="B10" s="125" t="s">
        <v>4</v>
      </c>
      <c r="C10" s="126">
        <v>32372.76</v>
      </c>
    </row>
    <row r="11" ht="12.75">
      <c r="A11" s="118"/>
    </row>
  </sheetData>
  <sheetProtection/>
  <mergeCells count="3">
    <mergeCell ref="A1:C1"/>
    <mergeCell ref="A2:C2"/>
    <mergeCell ref="A3:C3"/>
  </mergeCells>
  <conditionalFormatting sqref="G15:G19">
    <cfRule type="cellIs" priority="9" dxfId="6" operator="greaterThan" stopIfTrue="1">
      <formula>0</formula>
    </cfRule>
  </conditionalFormatting>
  <conditionalFormatting sqref="L13 D13:E13">
    <cfRule type="cellIs" priority="8" dxfId="0" operator="lessThan" stopIfTrue="1">
      <formula>SUM(D4:D12)*0.15</formula>
    </cfRule>
  </conditionalFormatting>
  <conditionalFormatting sqref="I13:J13">
    <cfRule type="cellIs" priority="7" dxfId="0" operator="lessThan" stopIfTrue="1">
      <formula>SUM(I4:I12)*0.15</formula>
    </cfRule>
  </conditionalFormatting>
  <conditionalFormatting sqref="I13:J13 I15:J15 I17:J17 M16:W16 C16:H18 I19:J19 C4:H10 I4:J4 I6:J6 I8:J8 I10:J11 F11:H14 D13:E14">
    <cfRule type="cellIs" priority="6" dxfId="2" operator="greaterThan" stopIfTrue="1">
      <formula>0</formula>
    </cfRule>
  </conditionalFormatting>
  <conditionalFormatting sqref="D13:F13">
    <cfRule type="cellIs" priority="5" dxfId="0" operator="lessThan" stopIfTrue="1">
      <formula>SUM(D4:D12)*0.15</formula>
    </cfRule>
  </conditionalFormatting>
  <conditionalFormatting sqref="G13:J13">
    <cfRule type="cellIs" priority="4" dxfId="0" operator="lessThan" stopIfTrue="1">
      <formula>SUM(G4:G12)*0.15</formula>
    </cfRule>
  </conditionalFormatting>
  <conditionalFormatting sqref="E13">
    <cfRule type="cellIs" priority="3" dxfId="189" operator="equal" stopIfTrue="1">
      <formula>0</formula>
    </cfRule>
  </conditionalFormatting>
  <conditionalFormatting sqref="D13">
    <cfRule type="cellIs" priority="2" dxfId="189" operator="equal" stopIfTrue="1">
      <formula>0</formula>
    </cfRule>
  </conditionalFormatting>
  <conditionalFormatting sqref="E15">
    <cfRule type="cellIs" priority="1" dxfId="189" operator="equal" stopIfTrue="1">
      <formula>0</formula>
    </cfRule>
  </conditionalFormatting>
  <printOptions/>
  <pageMargins left="0" right="0" top="0" bottom="0" header="0.31496062992125984" footer="0.31496062992125984"/>
  <pageSetup fitToHeight="1" fitToWidth="1" horizontalDpi="600" verticalDpi="600" orientation="landscape" paperSize="9" scale="39" r:id="rId1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33CC"/>
  </sheetPr>
  <dimension ref="A1:C1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4.00390625" style="34" customWidth="1"/>
    <col min="2" max="2" width="23.140625" style="34" customWidth="1"/>
    <col min="3" max="3" width="42.7109375" style="34" customWidth="1"/>
    <col min="4" max="16384" width="9.140625" style="34" customWidth="1"/>
  </cols>
  <sheetData>
    <row r="1" spans="1:3" ht="34.5" customHeight="1">
      <c r="A1" s="161" t="s">
        <v>14</v>
      </c>
      <c r="B1" s="161"/>
      <c r="C1" s="161"/>
    </row>
    <row r="2" spans="1:3" ht="33.75" customHeight="1">
      <c r="A2" s="171" t="s">
        <v>181</v>
      </c>
      <c r="B2" s="171"/>
      <c r="C2" s="171"/>
    </row>
    <row r="3" spans="1:3" ht="15">
      <c r="A3" s="163" t="s">
        <v>11</v>
      </c>
      <c r="B3" s="163"/>
      <c r="C3" s="163"/>
    </row>
    <row r="4" ht="12.75">
      <c r="A4" s="118"/>
    </row>
    <row r="5" spans="1:3" ht="15">
      <c r="A5" s="41" t="s">
        <v>0</v>
      </c>
      <c r="B5" s="41" t="s">
        <v>1</v>
      </c>
      <c r="C5" s="41" t="s">
        <v>2</v>
      </c>
    </row>
    <row r="6" spans="1:3" ht="15">
      <c r="A6" s="41">
        <v>1</v>
      </c>
      <c r="B6" s="41">
        <v>2</v>
      </c>
      <c r="C6" s="41">
        <v>3</v>
      </c>
    </row>
    <row r="7" spans="1:3" ht="15">
      <c r="A7" s="41">
        <v>1</v>
      </c>
      <c r="B7" s="38" t="s">
        <v>3</v>
      </c>
      <c r="C7" s="39">
        <v>44103.66</v>
      </c>
    </row>
    <row r="8" spans="1:3" ht="15">
      <c r="A8" s="41">
        <v>2</v>
      </c>
      <c r="B8" s="38" t="s">
        <v>5</v>
      </c>
      <c r="C8" s="39">
        <v>45368.57</v>
      </c>
    </row>
    <row r="9" spans="1:3" ht="15">
      <c r="A9" s="41">
        <v>3</v>
      </c>
      <c r="B9" s="38" t="s">
        <v>5</v>
      </c>
      <c r="C9" s="39">
        <v>51989.09</v>
      </c>
    </row>
    <row r="10" spans="1:3" ht="15">
      <c r="A10" s="41">
        <v>5</v>
      </c>
      <c r="B10" s="38" t="s">
        <v>4</v>
      </c>
      <c r="C10" s="39">
        <v>39392.13</v>
      </c>
    </row>
    <row r="12" ht="12.75">
      <c r="C12" s="122"/>
    </row>
  </sheetData>
  <sheetProtection/>
  <mergeCells count="3">
    <mergeCell ref="A1:C1"/>
    <mergeCell ref="A2:C2"/>
    <mergeCell ref="A3:C3"/>
  </mergeCells>
  <conditionalFormatting sqref="I12:J12 I14:J14 I16:J16 M15:W15 C15:H17 I18:J18 D12:E13 C13 I4:J4 I6:J6 I8:J8 F10:H13 C4:H9">
    <cfRule type="cellIs" priority="2" dxfId="2" operator="greaterThan" stopIfTrue="1">
      <formula>0</formula>
    </cfRule>
  </conditionalFormatting>
  <conditionalFormatting sqref="D12:J12 L12">
    <cfRule type="cellIs" priority="1" dxfId="0" operator="lessThan" stopIfTrue="1">
      <formula>SUM(D4:D11)*0.15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16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8515625" style="0" customWidth="1"/>
    <col min="4" max="4" width="3.2812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8" t="s">
        <v>30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56537</v>
      </c>
    </row>
    <row r="9" spans="1:3" ht="15">
      <c r="A9" s="2">
        <v>2</v>
      </c>
      <c r="B9" s="30" t="s">
        <v>5</v>
      </c>
      <c r="C9" s="2">
        <v>44832</v>
      </c>
    </row>
    <row r="10" spans="1:3" ht="15">
      <c r="A10" s="2">
        <v>3</v>
      </c>
      <c r="B10" s="30" t="s">
        <v>5</v>
      </c>
      <c r="C10" s="2">
        <v>39519</v>
      </c>
    </row>
    <row r="11" spans="1:3" ht="15">
      <c r="A11" s="2">
        <v>4</v>
      </c>
      <c r="B11" s="31" t="s">
        <v>5</v>
      </c>
      <c r="C11" s="2">
        <v>49908</v>
      </c>
    </row>
    <row r="12" spans="1:3" ht="15">
      <c r="A12" s="2">
        <v>5</v>
      </c>
      <c r="B12" s="32" t="s">
        <v>4</v>
      </c>
      <c r="C12" s="42">
        <v>46829</v>
      </c>
    </row>
    <row r="13" spans="1:4" ht="15">
      <c r="A13" s="12"/>
      <c r="B13" s="12"/>
      <c r="C13" s="12"/>
      <c r="D13" s="13"/>
    </row>
    <row r="14" spans="1:4" ht="15" customHeight="1">
      <c r="A14" s="141"/>
      <c r="B14" s="141"/>
      <c r="D14" s="17"/>
    </row>
    <row r="15" ht="15">
      <c r="A15" s="5"/>
    </row>
    <row r="16" ht="15">
      <c r="A16" s="5"/>
    </row>
  </sheetData>
  <sheetProtection/>
  <mergeCells count="5">
    <mergeCell ref="A1:C1"/>
    <mergeCell ref="A2:D2"/>
    <mergeCell ref="A3:C3"/>
    <mergeCell ref="A4:D4"/>
    <mergeCell ref="A14:B1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3399"/>
  </sheetPr>
  <dimension ref="A1:C12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14.00390625" style="34" customWidth="1"/>
    <col min="2" max="2" width="23.140625" style="34" customWidth="1"/>
    <col min="3" max="3" width="35.57421875" style="34" customWidth="1"/>
    <col min="4" max="16384" width="9.140625" style="34" customWidth="1"/>
  </cols>
  <sheetData>
    <row r="1" spans="1:3" ht="34.5" customHeight="1">
      <c r="A1" s="161" t="s">
        <v>14</v>
      </c>
      <c r="B1" s="161"/>
      <c r="C1" s="161"/>
    </row>
    <row r="2" spans="1:3" ht="33.75" customHeight="1">
      <c r="A2" s="162" t="s">
        <v>187</v>
      </c>
      <c r="B2" s="162"/>
      <c r="C2" s="162"/>
    </row>
    <row r="3" spans="1:3" ht="15">
      <c r="A3" s="163" t="s">
        <v>11</v>
      </c>
      <c r="B3" s="163"/>
      <c r="C3" s="163"/>
    </row>
    <row r="4" ht="12.75">
      <c r="A4" s="118"/>
    </row>
    <row r="5" spans="1:3" ht="30">
      <c r="A5" s="41" t="s">
        <v>0</v>
      </c>
      <c r="B5" s="41" t="s">
        <v>1</v>
      </c>
      <c r="C5" s="41" t="s">
        <v>2</v>
      </c>
    </row>
    <row r="6" spans="1:3" ht="15">
      <c r="A6" s="41">
        <v>1</v>
      </c>
      <c r="B6" s="41">
        <v>3</v>
      </c>
      <c r="C6" s="41">
        <v>4</v>
      </c>
    </row>
    <row r="7" spans="1:3" ht="15">
      <c r="A7" s="41">
        <v>1</v>
      </c>
      <c r="B7" s="129" t="s">
        <v>3</v>
      </c>
      <c r="C7" s="130">
        <v>45039.28</v>
      </c>
    </row>
    <row r="8" spans="1:3" ht="15">
      <c r="A8" s="41">
        <v>2</v>
      </c>
      <c r="B8" s="129" t="s">
        <v>5</v>
      </c>
      <c r="C8" s="130">
        <v>28328.47</v>
      </c>
    </row>
    <row r="9" spans="1:3" ht="15">
      <c r="A9" s="41">
        <v>3</v>
      </c>
      <c r="B9" s="129" t="s">
        <v>5</v>
      </c>
      <c r="C9" s="130">
        <v>27126.21</v>
      </c>
    </row>
    <row r="10" spans="1:3" ht="15">
      <c r="A10" s="41">
        <v>4</v>
      </c>
      <c r="B10" s="129" t="s">
        <v>5</v>
      </c>
      <c r="C10" s="130">
        <v>30053.88</v>
      </c>
    </row>
    <row r="11" spans="1:3" ht="15">
      <c r="A11" s="41">
        <v>5</v>
      </c>
      <c r="B11" s="129" t="s">
        <v>4</v>
      </c>
      <c r="C11" s="130">
        <v>35228.84</v>
      </c>
    </row>
    <row r="12" ht="12.75">
      <c r="A12" s="118"/>
    </row>
  </sheetData>
  <sheetProtection/>
  <mergeCells count="3">
    <mergeCell ref="A1:C1"/>
    <mergeCell ref="A2:C2"/>
    <mergeCell ref="A3:C3"/>
  </mergeCells>
  <conditionalFormatting sqref="L17:V17 L20:V20 F13:H20 I13:J16">
    <cfRule type="cellIs" priority="8" dxfId="6" operator="greaterThan" stopIfTrue="1">
      <formula>0</formula>
    </cfRule>
  </conditionalFormatting>
  <conditionalFormatting sqref="F14">
    <cfRule type="cellIs" priority="7" dxfId="0" operator="lessThan" stopIfTrue="1">
      <formula>SUM(F4:F13)*0.15</formula>
    </cfRule>
  </conditionalFormatting>
  <conditionalFormatting sqref="G14:J14">
    <cfRule type="cellIs" priority="6" dxfId="0" operator="lessThan" stopIfTrue="1">
      <formula>SUM(G4:G13)*0.15</formula>
    </cfRule>
  </conditionalFormatting>
  <conditionalFormatting sqref="I4:J4 I6:J6 I8:J8 I10:J10 I12:J12 I14:J14 I16:J16 I18:J18 M17:W17 F4:H15 C4:E10 C14:E15 C17:H19 I20:J20">
    <cfRule type="cellIs" priority="5" dxfId="2" operator="greaterThan" stopIfTrue="1">
      <formula>0</formula>
    </cfRule>
  </conditionalFormatting>
  <conditionalFormatting sqref="C14:F14">
    <cfRule type="cellIs" priority="4" dxfId="0" operator="lessThan" stopIfTrue="1">
      <formula>SUM(C4:C13)*0.15</formula>
    </cfRule>
  </conditionalFormatting>
  <conditionalFormatting sqref="G14:J14 L14">
    <cfRule type="cellIs" priority="3" dxfId="0" operator="lessThan" stopIfTrue="1">
      <formula>SUM(G4:G13)*0.15</formula>
    </cfRule>
  </conditionalFormatting>
  <conditionalFormatting sqref="C13">
    <cfRule type="cellIs" priority="2" dxfId="36" operator="equal" stopIfTrue="1">
      <formula>0</formula>
    </cfRule>
  </conditionalFormatting>
  <conditionalFormatting sqref="C7:C10">
    <cfRule type="cellIs" priority="1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33CC"/>
  </sheetPr>
  <dimension ref="A1:C10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14.00390625" style="34" customWidth="1"/>
    <col min="2" max="2" width="23.140625" style="34" customWidth="1"/>
    <col min="3" max="3" width="40.28125" style="34" customWidth="1"/>
    <col min="4" max="16384" width="9.140625" style="34" customWidth="1"/>
  </cols>
  <sheetData>
    <row r="1" spans="1:3" ht="34.5" customHeight="1">
      <c r="A1" s="161" t="s">
        <v>14</v>
      </c>
      <c r="B1" s="161"/>
      <c r="C1" s="161"/>
    </row>
    <row r="2" spans="1:3" ht="33.75" customHeight="1">
      <c r="A2" s="172" t="s">
        <v>182</v>
      </c>
      <c r="B2" s="172"/>
      <c r="C2" s="172"/>
    </row>
    <row r="3" spans="1:3" ht="15">
      <c r="A3" s="163" t="s">
        <v>11</v>
      </c>
      <c r="B3" s="163"/>
      <c r="C3" s="163"/>
    </row>
    <row r="4" ht="12.75">
      <c r="A4" s="118"/>
    </row>
    <row r="5" spans="1:3" ht="30">
      <c r="A5" s="41" t="s">
        <v>0</v>
      </c>
      <c r="B5" s="41" t="s">
        <v>1</v>
      </c>
      <c r="C5" s="41" t="s">
        <v>2</v>
      </c>
    </row>
    <row r="6" spans="1:3" ht="15">
      <c r="A6" s="41">
        <v>1</v>
      </c>
      <c r="B6" s="41">
        <v>2</v>
      </c>
      <c r="C6" s="41">
        <v>3</v>
      </c>
    </row>
    <row r="7" spans="1:3" ht="15">
      <c r="A7" s="41">
        <v>1</v>
      </c>
      <c r="B7" s="38" t="s">
        <v>3</v>
      </c>
      <c r="C7" s="39">
        <v>46536.2</v>
      </c>
    </row>
    <row r="8" spans="1:3" ht="15">
      <c r="A8" s="41">
        <v>2</v>
      </c>
      <c r="B8" s="38" t="s">
        <v>4</v>
      </c>
      <c r="C8" s="39">
        <v>40141.33</v>
      </c>
    </row>
    <row r="9" spans="1:3" ht="15">
      <c r="A9" s="41">
        <v>3</v>
      </c>
      <c r="B9" s="38" t="s">
        <v>5</v>
      </c>
      <c r="C9" s="39">
        <v>55198.78</v>
      </c>
    </row>
    <row r="10" ht="12.75">
      <c r="A10" s="118"/>
    </row>
  </sheetData>
  <sheetProtection/>
  <mergeCells count="3">
    <mergeCell ref="A1:C1"/>
    <mergeCell ref="A2:C2"/>
    <mergeCell ref="A3:C3"/>
  </mergeCells>
  <conditionalFormatting sqref="G14:G18">
    <cfRule type="cellIs" priority="7" dxfId="6" operator="greaterThan" stopIfTrue="1">
      <formula>0</formula>
    </cfRule>
  </conditionalFormatting>
  <conditionalFormatting sqref="C12:F12 L12">
    <cfRule type="cellIs" priority="6" dxfId="0" operator="lessThan" stopIfTrue="1">
      <formula>SUM(C4:C11)*0.15</formula>
    </cfRule>
  </conditionalFormatting>
  <conditionalFormatting sqref="G12:J12">
    <cfRule type="cellIs" priority="5" dxfId="0" operator="lessThan" stopIfTrue="1">
      <formula>SUM(G4:G11)*0.15</formula>
    </cfRule>
  </conditionalFormatting>
  <conditionalFormatting sqref="I10:J10 I12:J12 I14:J14 I16:J16 M15:W15 C12:E13 C15:H17 I18:J18 I4:J4 I6:J6 I8:J8 F10:H13 C4:H9">
    <cfRule type="cellIs" priority="4" dxfId="2" operator="greaterThan" stopIfTrue="1">
      <formula>0</formula>
    </cfRule>
  </conditionalFormatting>
  <conditionalFormatting sqref="C12:F12">
    <cfRule type="cellIs" priority="3" dxfId="0" operator="lessThan" stopIfTrue="1">
      <formula>SUM(C4:C11)*0.15</formula>
    </cfRule>
  </conditionalFormatting>
  <conditionalFormatting sqref="G12:J12">
    <cfRule type="cellIs" priority="2" dxfId="0" operator="lessThan" stopIfTrue="1">
      <formula>SUM(G4:G11)*0.15</formula>
    </cfRule>
  </conditionalFormatting>
  <conditionalFormatting sqref="C11">
    <cfRule type="cellIs" priority="1" dxfId="36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33CC"/>
  </sheetPr>
  <dimension ref="A1:C1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4.00390625" style="34" customWidth="1"/>
    <col min="2" max="2" width="23.140625" style="34" customWidth="1"/>
    <col min="3" max="3" width="42.421875" style="34" customWidth="1"/>
    <col min="4" max="16384" width="9.140625" style="34" customWidth="1"/>
  </cols>
  <sheetData>
    <row r="1" spans="1:3" ht="34.5" customHeight="1">
      <c r="A1" s="161" t="s">
        <v>14</v>
      </c>
      <c r="B1" s="161"/>
      <c r="C1" s="161"/>
    </row>
    <row r="2" spans="1:3" ht="33.75" customHeight="1">
      <c r="A2" s="164" t="s">
        <v>183</v>
      </c>
      <c r="B2" s="164"/>
      <c r="C2" s="164"/>
    </row>
    <row r="3" spans="1:3" ht="15">
      <c r="A3" s="163" t="s">
        <v>11</v>
      </c>
      <c r="B3" s="163"/>
      <c r="C3" s="163"/>
    </row>
    <row r="4" ht="12.75">
      <c r="A4" s="118"/>
    </row>
    <row r="5" spans="1:3" ht="15">
      <c r="A5" s="41" t="s">
        <v>0</v>
      </c>
      <c r="B5" s="41" t="s">
        <v>1</v>
      </c>
      <c r="C5" s="41" t="s">
        <v>2</v>
      </c>
    </row>
    <row r="6" spans="1:3" ht="15">
      <c r="A6" s="41">
        <v>1</v>
      </c>
      <c r="B6" s="41">
        <v>2</v>
      </c>
      <c r="C6" s="41">
        <v>3</v>
      </c>
    </row>
    <row r="7" spans="1:3" ht="15">
      <c r="A7" s="41">
        <v>1</v>
      </c>
      <c r="B7" s="123" t="s">
        <v>3</v>
      </c>
      <c r="C7" s="124">
        <v>0</v>
      </c>
    </row>
    <row r="8" spans="1:3" ht="15">
      <c r="A8" s="41">
        <v>2</v>
      </c>
      <c r="B8" s="123" t="s">
        <v>5</v>
      </c>
      <c r="C8" s="124">
        <v>35440.68</v>
      </c>
    </row>
    <row r="9" spans="1:3" ht="15">
      <c r="A9" s="41">
        <v>3</v>
      </c>
      <c r="B9" s="123" t="s">
        <v>4</v>
      </c>
      <c r="C9" s="124">
        <v>37354.73</v>
      </c>
    </row>
    <row r="10" ht="12.75">
      <c r="A10" s="118"/>
    </row>
  </sheetData>
  <sheetProtection/>
  <mergeCells count="3">
    <mergeCell ref="A1:C1"/>
    <mergeCell ref="A2:C2"/>
    <mergeCell ref="A3:C3"/>
  </mergeCells>
  <conditionalFormatting sqref="I18 I10 I12 I14 I16 L15:V15 C15:H17 C4:H8 I4:J4 I6:J6 I8:J8 F9:H13 D12:E13">
    <cfRule type="cellIs" priority="6" dxfId="2" operator="greaterThan" stopIfTrue="1">
      <formula>0</formula>
    </cfRule>
  </conditionalFormatting>
  <conditionalFormatting sqref="L12 D12:F12">
    <cfRule type="cellIs" priority="5" dxfId="0" operator="lessThan" stopIfTrue="1">
      <formula>SUM(D4:D11)*0.15</formula>
    </cfRule>
  </conditionalFormatting>
  <conditionalFormatting sqref="G12:J12">
    <cfRule type="cellIs" priority="4" dxfId="0" operator="lessThan" stopIfTrue="1">
      <formula>SUM(G4:G11)*0.15</formula>
    </cfRule>
  </conditionalFormatting>
  <conditionalFormatting sqref="I10:J10 I14:J14 I16:J16 M15:W15 I12:J12 C15:H17 I18:J18 D12:E13">
    <cfRule type="cellIs" priority="3" dxfId="2" operator="greaterThan" stopIfTrue="1">
      <formula>0</formula>
    </cfRule>
  </conditionalFormatting>
  <conditionalFormatting sqref="D12:F12">
    <cfRule type="cellIs" priority="2" dxfId="0" operator="lessThan" stopIfTrue="1">
      <formula>SUM(D4:D11)*0.15</formula>
    </cfRule>
  </conditionalFormatting>
  <conditionalFormatting sqref="G12:J12">
    <cfRule type="cellIs" priority="1" dxfId="0" operator="lessThan" stopIfTrue="1">
      <formula>SUM(G4:G11)*0.15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33CC"/>
  </sheetPr>
  <dimension ref="A1:C1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4.00390625" style="34" customWidth="1"/>
    <col min="2" max="2" width="23.140625" style="34" customWidth="1"/>
    <col min="3" max="3" width="39.57421875" style="34" customWidth="1"/>
    <col min="4" max="16384" width="9.140625" style="34" customWidth="1"/>
  </cols>
  <sheetData>
    <row r="1" spans="1:3" ht="34.5" customHeight="1">
      <c r="A1" s="161" t="s">
        <v>14</v>
      </c>
      <c r="B1" s="161"/>
      <c r="C1" s="161"/>
    </row>
    <row r="2" spans="1:3" ht="33.75" customHeight="1">
      <c r="A2" s="162" t="s">
        <v>184</v>
      </c>
      <c r="B2" s="162"/>
      <c r="C2" s="162"/>
    </row>
    <row r="3" spans="1:3" ht="15">
      <c r="A3" s="163" t="s">
        <v>11</v>
      </c>
      <c r="B3" s="163"/>
      <c r="C3" s="163"/>
    </row>
    <row r="4" ht="12.75">
      <c r="A4" s="118"/>
    </row>
    <row r="5" spans="1:3" ht="12.75">
      <c r="A5" s="119" t="s">
        <v>0</v>
      </c>
      <c r="B5" s="119" t="s">
        <v>1</v>
      </c>
      <c r="C5" s="119" t="s">
        <v>2</v>
      </c>
    </row>
    <row r="6" spans="1:3" ht="12.75">
      <c r="A6" s="119">
        <v>1</v>
      </c>
      <c r="B6" s="119">
        <v>2</v>
      </c>
      <c r="C6" s="119">
        <v>3</v>
      </c>
    </row>
    <row r="7" spans="1:3" ht="12.75">
      <c r="A7" s="119">
        <v>1</v>
      </c>
      <c r="B7" s="120" t="s">
        <v>3</v>
      </c>
      <c r="C7" s="121">
        <v>54632.9</v>
      </c>
    </row>
    <row r="8" spans="1:3" ht="12.75">
      <c r="A8" s="119">
        <v>2</v>
      </c>
      <c r="B8" s="120" t="s">
        <v>5</v>
      </c>
      <c r="C8" s="121">
        <v>54253.78</v>
      </c>
    </row>
    <row r="9" spans="1:3" ht="12.75">
      <c r="A9" s="119">
        <v>3</v>
      </c>
      <c r="B9" s="120" t="s">
        <v>5</v>
      </c>
      <c r="C9" s="121">
        <v>59514.65</v>
      </c>
    </row>
    <row r="10" spans="1:3" ht="12.75">
      <c r="A10" s="119">
        <v>4</v>
      </c>
      <c r="B10" s="120" t="s">
        <v>5</v>
      </c>
      <c r="C10" s="121">
        <v>61350.01</v>
      </c>
    </row>
    <row r="11" spans="1:3" ht="12.75">
      <c r="A11" s="119">
        <v>5</v>
      </c>
      <c r="B11" s="120" t="s">
        <v>4</v>
      </c>
      <c r="C11" s="121">
        <v>53897.82</v>
      </c>
    </row>
    <row r="12" ht="12.75">
      <c r="A12" s="118"/>
    </row>
  </sheetData>
  <sheetProtection/>
  <mergeCells count="3">
    <mergeCell ref="A1:C1"/>
    <mergeCell ref="A2:C2"/>
    <mergeCell ref="A3:C3"/>
  </mergeCells>
  <conditionalFormatting sqref="H17 H20">
    <cfRule type="cellIs" priority="27" dxfId="6" operator="greaterThan" stopIfTrue="1">
      <formula>0</formula>
    </cfRule>
  </conditionalFormatting>
  <conditionalFormatting sqref="C20 F20:H20 D17:H17">
    <cfRule type="cellIs" priority="26" dxfId="6" operator="greaterThan" stopIfTrue="1">
      <formula>0</formula>
    </cfRule>
  </conditionalFormatting>
  <conditionalFormatting sqref="G17 G20">
    <cfRule type="cellIs" priority="25" dxfId="6" operator="greaterThan" stopIfTrue="1">
      <formula>0</formula>
    </cfRule>
  </conditionalFormatting>
  <conditionalFormatting sqref="C20 F20:H20 D16:H16">
    <cfRule type="cellIs" priority="24" dxfId="6" operator="greaterThan" stopIfTrue="1">
      <formula>0</formula>
    </cfRule>
  </conditionalFormatting>
  <conditionalFormatting sqref="I20 D4:I16 D18:I19 D17:H17 C4:C10 C15:C19">
    <cfRule type="cellIs" priority="23" dxfId="2" operator="greaterThan" stopIfTrue="1">
      <formula>0</formula>
    </cfRule>
  </conditionalFormatting>
  <conditionalFormatting sqref="G16:G20">
    <cfRule type="cellIs" priority="22" dxfId="6" operator="greaterThan" stopIfTrue="1">
      <formula>0</formula>
    </cfRule>
  </conditionalFormatting>
  <conditionalFormatting sqref="D11:E11">
    <cfRule type="cellIs" priority="21" dxfId="0" operator="notEqual" stopIfTrue="1">
      <formula>0</formula>
    </cfRule>
  </conditionalFormatting>
  <conditionalFormatting sqref="D13:K16 C15:C16">
    <cfRule type="cellIs" priority="20" dxfId="6" operator="greaterThan" stopIfTrue="1">
      <formula>0</formula>
    </cfRule>
  </conditionalFormatting>
  <conditionalFormatting sqref="D14:F14">
    <cfRule type="cellIs" priority="19" dxfId="0" operator="lessThan" stopIfTrue="1">
      <formula>SUM(D4:D13)*0.15</formula>
    </cfRule>
  </conditionalFormatting>
  <conditionalFormatting sqref="G14:K14">
    <cfRule type="cellIs" priority="18" dxfId="0" operator="lessThan" stopIfTrue="1">
      <formula>SUM(G4:G13)*0.15</formula>
    </cfRule>
  </conditionalFormatting>
  <conditionalFormatting sqref="L17:V17">
    <cfRule type="cellIs" priority="17" dxfId="2" operator="greaterThan" stopIfTrue="1">
      <formula>0</formula>
    </cfRule>
  </conditionalFormatting>
  <conditionalFormatting sqref="L20:V20">
    <cfRule type="cellIs" priority="16" dxfId="6" operator="greaterThan" stopIfTrue="1">
      <formula>0</formula>
    </cfRule>
  </conditionalFormatting>
  <conditionalFormatting sqref="L4:V16">
    <cfRule type="cellIs" priority="15" dxfId="2" operator="greaterThan" stopIfTrue="1">
      <formula>0</formula>
    </cfRule>
  </conditionalFormatting>
  <conditionalFormatting sqref="C18:I19">
    <cfRule type="cellIs" priority="14" dxfId="6" operator="greaterThan" stopIfTrue="1">
      <formula>0</formula>
    </cfRule>
  </conditionalFormatting>
  <conditionalFormatting sqref="L18:V19">
    <cfRule type="cellIs" priority="13" dxfId="2" operator="greaterThan" stopIfTrue="1">
      <formula>0</formula>
    </cfRule>
  </conditionalFormatting>
  <conditionalFormatting sqref="L18:V19">
    <cfRule type="cellIs" priority="12" dxfId="6" operator="greaterThan" stopIfTrue="1">
      <formula>0</formula>
    </cfRule>
  </conditionalFormatting>
  <conditionalFormatting sqref="C22:G22">
    <cfRule type="cellIs" priority="11" dxfId="2" operator="greaterThan" stopIfTrue="1">
      <formula>0</formula>
    </cfRule>
  </conditionalFormatting>
  <conditionalFormatting sqref="C22:G22">
    <cfRule type="cellIs" priority="10" dxfId="6" operator="greaterThan" stopIfTrue="1">
      <formula>0</formula>
    </cfRule>
  </conditionalFormatting>
  <conditionalFormatting sqref="I22">
    <cfRule type="cellIs" priority="9" dxfId="2" operator="greaterThan" stopIfTrue="1">
      <formula>0</formula>
    </cfRule>
  </conditionalFormatting>
  <conditionalFormatting sqref="I22">
    <cfRule type="cellIs" priority="8" dxfId="6" operator="greaterThan" stopIfTrue="1">
      <formula>0</formula>
    </cfRule>
  </conditionalFormatting>
  <conditionalFormatting sqref="C23:I25">
    <cfRule type="cellIs" priority="7" dxfId="2" operator="greaterThan" stopIfTrue="1">
      <formula>0</formula>
    </cfRule>
  </conditionalFormatting>
  <conditionalFormatting sqref="C23:I25">
    <cfRule type="cellIs" priority="6" dxfId="6" operator="greaterThan" stopIfTrue="1">
      <formula>0</formula>
    </cfRule>
  </conditionalFormatting>
  <conditionalFormatting sqref="C28:I33">
    <cfRule type="cellIs" priority="5" dxfId="2" operator="greaterThan" stopIfTrue="1">
      <formula>0</formula>
    </cfRule>
  </conditionalFormatting>
  <conditionalFormatting sqref="C28:I33">
    <cfRule type="cellIs" priority="4" dxfId="6" operator="greaterThan" stopIfTrue="1">
      <formula>0</formula>
    </cfRule>
  </conditionalFormatting>
  <conditionalFormatting sqref="I4:J4 I6:J6 I8:J8 I10:J10 I12:J12 I14:J14 I16:J16 I18:J18 M17:W17 F4:H15 C4:E10 I20:J20 C17:H19 D14:E15 C15">
    <cfRule type="cellIs" priority="3" dxfId="2" operator="greaterThan" stopIfTrue="1">
      <formula>0</formula>
    </cfRule>
  </conditionalFormatting>
  <conditionalFormatting sqref="D14:F14">
    <cfRule type="cellIs" priority="2" dxfId="0" operator="lessThan" stopIfTrue="1">
      <formula>SUM(D4:D13)*0.15</formula>
    </cfRule>
  </conditionalFormatting>
  <conditionalFormatting sqref="G14:J14 L14">
    <cfRule type="cellIs" priority="1" dxfId="0" operator="lessThan" stopIfTrue="1">
      <formula>SUM(G4:G13)*0.15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33CC"/>
  </sheetPr>
  <dimension ref="A1:C11"/>
  <sheetViews>
    <sheetView zoomScalePageLayoutView="0" workbookViewId="0" topLeftCell="A1">
      <selection activeCell="J38" sqref="J38"/>
    </sheetView>
  </sheetViews>
  <sheetFormatPr defaultColWidth="9.140625" defaultRowHeight="15"/>
  <cols>
    <col min="1" max="1" width="14.00390625" style="34" customWidth="1"/>
    <col min="2" max="2" width="23.140625" style="34" customWidth="1"/>
    <col min="3" max="3" width="39.140625" style="34" customWidth="1"/>
    <col min="4" max="16384" width="9.140625" style="34" customWidth="1"/>
  </cols>
  <sheetData>
    <row r="1" spans="1:3" ht="34.5" customHeight="1">
      <c r="A1" s="161" t="s">
        <v>14</v>
      </c>
      <c r="B1" s="161"/>
      <c r="C1" s="161"/>
    </row>
    <row r="2" spans="1:3" ht="33.75" customHeight="1">
      <c r="A2" s="162" t="s">
        <v>185</v>
      </c>
      <c r="B2" s="162"/>
      <c r="C2" s="162"/>
    </row>
    <row r="3" spans="1:3" ht="15">
      <c r="A3" s="163" t="s">
        <v>11</v>
      </c>
      <c r="B3" s="163"/>
      <c r="C3" s="163"/>
    </row>
    <row r="4" ht="12.75">
      <c r="A4" s="118"/>
    </row>
    <row r="5" spans="1:3" ht="30">
      <c r="A5" s="41" t="s">
        <v>0</v>
      </c>
      <c r="B5" s="41" t="s">
        <v>1</v>
      </c>
      <c r="C5" s="41" t="s">
        <v>2</v>
      </c>
    </row>
    <row r="6" spans="1:3" ht="15">
      <c r="A6" s="41">
        <v>1</v>
      </c>
      <c r="B6" s="41">
        <v>2</v>
      </c>
      <c r="C6" s="41">
        <v>3</v>
      </c>
    </row>
    <row r="7" spans="1:3" ht="15">
      <c r="A7" s="41">
        <v>1</v>
      </c>
      <c r="B7" s="38" t="s">
        <v>3</v>
      </c>
      <c r="C7" s="39">
        <v>52700.29</v>
      </c>
    </row>
    <row r="8" spans="1:3" ht="15">
      <c r="A8" s="41">
        <v>2</v>
      </c>
      <c r="B8" s="38" t="s">
        <v>5</v>
      </c>
      <c r="C8" s="39">
        <v>46244.8</v>
      </c>
    </row>
    <row r="9" spans="1:3" ht="15">
      <c r="A9" s="41">
        <v>3</v>
      </c>
      <c r="B9" s="38" t="s">
        <v>5</v>
      </c>
      <c r="C9" s="39">
        <v>67471.76</v>
      </c>
    </row>
    <row r="10" spans="1:3" ht="15">
      <c r="A10" s="41">
        <v>4</v>
      </c>
      <c r="B10" s="38" t="s">
        <v>4</v>
      </c>
      <c r="C10" s="39">
        <v>41285.41</v>
      </c>
    </row>
    <row r="11" ht="12.75">
      <c r="A11" s="118"/>
    </row>
  </sheetData>
  <sheetProtection/>
  <mergeCells count="3">
    <mergeCell ref="A1:C1"/>
    <mergeCell ref="A2:C2"/>
    <mergeCell ref="A3:C3"/>
  </mergeCells>
  <conditionalFormatting sqref="I11:J11 I13:J13 I15:J15 I17:J17 M16:W16 C4:H9 C16:H18 I19:J19 I4:J4 I6:J6 I8:J8 F10:H14 D13:E14 C14">
    <cfRule type="cellIs" priority="3" dxfId="2" operator="greaterThan" stopIfTrue="1">
      <formula>0</formula>
    </cfRule>
  </conditionalFormatting>
  <conditionalFormatting sqref="L13 D13:F13">
    <cfRule type="cellIs" priority="2" dxfId="0" operator="lessThan" stopIfTrue="1">
      <formula>SUM(D4:D12)*0.15</formula>
    </cfRule>
  </conditionalFormatting>
  <conditionalFormatting sqref="G13:J13">
    <cfRule type="cellIs" priority="1" dxfId="0" operator="lessThan" stopIfTrue="1">
      <formula>SUM(G4:G12)*0.15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D18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28125" style="0" customWidth="1"/>
    <col min="4" max="4" width="0.7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8" t="s">
        <v>97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16" t="s">
        <v>3</v>
      </c>
      <c r="C8" s="2">
        <v>49427.36</v>
      </c>
    </row>
    <row r="9" spans="1:3" ht="15">
      <c r="A9" s="2">
        <v>2</v>
      </c>
      <c r="B9" s="16" t="s">
        <v>5</v>
      </c>
      <c r="C9" s="2">
        <v>44037.87</v>
      </c>
    </row>
    <row r="10" spans="1:3" ht="15">
      <c r="A10" s="2">
        <v>3</v>
      </c>
      <c r="B10" s="16" t="s">
        <v>5</v>
      </c>
      <c r="C10" s="2">
        <v>49421.84</v>
      </c>
    </row>
    <row r="11" spans="1:3" ht="15">
      <c r="A11" s="2">
        <v>4</v>
      </c>
      <c r="B11" s="9" t="s">
        <v>98</v>
      </c>
      <c r="C11" s="42">
        <v>21215.28</v>
      </c>
    </row>
    <row r="12" spans="1:3" ht="15">
      <c r="A12" s="68"/>
      <c r="B12" s="47"/>
      <c r="C12" s="12"/>
    </row>
    <row r="13" spans="1:3" ht="15">
      <c r="A13" s="68"/>
      <c r="B13" s="74"/>
      <c r="C13" s="28"/>
    </row>
    <row r="14" spans="1:4" ht="15">
      <c r="A14" s="72"/>
      <c r="B14" s="29"/>
      <c r="C14" s="29"/>
      <c r="D14" s="29"/>
    </row>
    <row r="15" spans="1:4" ht="15" customHeight="1">
      <c r="A15" s="12"/>
      <c r="B15" s="12"/>
      <c r="C15" s="12"/>
      <c r="D15" s="13"/>
    </row>
    <row r="16" spans="1:4" ht="15">
      <c r="A16" s="141"/>
      <c r="B16" s="141"/>
      <c r="D16" s="17"/>
    </row>
    <row r="17" ht="15">
      <c r="A17" s="5"/>
    </row>
    <row r="18" ht="15">
      <c r="A18" s="5"/>
    </row>
  </sheetData>
  <sheetProtection/>
  <mergeCells count="5">
    <mergeCell ref="A1:C1"/>
    <mergeCell ref="A2:D2"/>
    <mergeCell ref="A3:C3"/>
    <mergeCell ref="A4:D4"/>
    <mergeCell ref="A16:B16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D18"/>
  <sheetViews>
    <sheetView zoomScalePageLayoutView="0" workbookViewId="0" topLeftCell="A1">
      <selection activeCell="C8" sqref="C8:C13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7109375" style="0" customWidth="1"/>
    <col min="4" max="4" width="0.7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8" t="s">
        <v>99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82179.61</v>
      </c>
    </row>
    <row r="9" spans="1:3" ht="15">
      <c r="A9" s="2">
        <v>2</v>
      </c>
      <c r="B9" s="30" t="s">
        <v>5</v>
      </c>
      <c r="C9" s="44">
        <v>53255.14</v>
      </c>
    </row>
    <row r="10" spans="1:3" ht="15">
      <c r="A10" s="2">
        <v>3</v>
      </c>
      <c r="B10" s="30" t="s">
        <v>5</v>
      </c>
      <c r="C10" s="44">
        <v>54704.12</v>
      </c>
    </row>
    <row r="11" spans="1:3" ht="15">
      <c r="A11" s="2">
        <v>4</v>
      </c>
      <c r="B11" s="31" t="s">
        <v>5</v>
      </c>
      <c r="C11" s="44">
        <v>55832.5</v>
      </c>
    </row>
    <row r="12" spans="1:3" ht="15">
      <c r="A12" s="2">
        <v>5</v>
      </c>
      <c r="B12" s="31" t="s">
        <v>5</v>
      </c>
      <c r="C12" s="44">
        <v>47886.3</v>
      </c>
    </row>
    <row r="13" spans="1:3" ht="15">
      <c r="A13" s="2">
        <v>6</v>
      </c>
      <c r="B13" s="32" t="s">
        <v>4</v>
      </c>
      <c r="C13" s="69">
        <v>49890.78</v>
      </c>
    </row>
    <row r="14" ht="15">
      <c r="A14" s="1"/>
    </row>
    <row r="15" spans="1:4" ht="15" customHeight="1">
      <c r="A15" s="12"/>
      <c r="B15" s="12"/>
      <c r="C15" s="12"/>
      <c r="D15" s="13"/>
    </row>
    <row r="16" spans="1:4" ht="15">
      <c r="A16" s="141"/>
      <c r="B16" s="141"/>
      <c r="D16" s="17"/>
    </row>
    <row r="17" ht="15">
      <c r="A17" s="5"/>
    </row>
    <row r="18" ht="15">
      <c r="A18" s="5"/>
    </row>
  </sheetData>
  <sheetProtection/>
  <mergeCells count="5">
    <mergeCell ref="A1:C1"/>
    <mergeCell ref="A2:D2"/>
    <mergeCell ref="A3:C3"/>
    <mergeCell ref="A4:D4"/>
    <mergeCell ref="A16:B16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D19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00390625" style="0" customWidth="1"/>
    <col min="4" max="4" width="0.7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8" t="s">
        <v>105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61573.04</v>
      </c>
    </row>
    <row r="9" spans="1:3" ht="15">
      <c r="A9" s="2">
        <v>2</v>
      </c>
      <c r="B9" s="30" t="s">
        <v>5</v>
      </c>
      <c r="C9" s="44">
        <v>46906.34</v>
      </c>
    </row>
    <row r="10" spans="1:3" ht="15">
      <c r="A10" s="2">
        <v>3</v>
      </c>
      <c r="B10" s="30" t="s">
        <v>5</v>
      </c>
      <c r="C10" s="44">
        <v>59855.31</v>
      </c>
    </row>
    <row r="11" spans="1:3" ht="15">
      <c r="A11" s="2">
        <v>4</v>
      </c>
      <c r="B11" s="30" t="s">
        <v>5</v>
      </c>
      <c r="C11" s="44">
        <v>59506.49</v>
      </c>
    </row>
    <row r="12" spans="1:3" ht="15">
      <c r="A12" s="2">
        <v>5</v>
      </c>
      <c r="B12" s="31" t="s">
        <v>5</v>
      </c>
      <c r="C12" s="44">
        <v>82459.91</v>
      </c>
    </row>
    <row r="13" spans="1:3" ht="15">
      <c r="A13" s="2">
        <v>6</v>
      </c>
      <c r="B13" s="31" t="s">
        <v>5</v>
      </c>
      <c r="C13" s="44">
        <v>66042.7</v>
      </c>
    </row>
    <row r="14" spans="1:3" ht="15">
      <c r="A14" s="2">
        <v>7</v>
      </c>
      <c r="B14" s="32" t="s">
        <v>4</v>
      </c>
      <c r="C14" s="69">
        <v>51721.17</v>
      </c>
    </row>
    <row r="15" ht="15" customHeight="1">
      <c r="A15" s="1"/>
    </row>
    <row r="16" spans="1:4" ht="15">
      <c r="A16" s="12"/>
      <c r="B16" s="12"/>
      <c r="C16" s="12"/>
      <c r="D16" s="13"/>
    </row>
    <row r="17" spans="1:4" ht="15">
      <c r="A17" s="141"/>
      <c r="B17" s="141"/>
      <c r="D17" s="17"/>
    </row>
    <row r="18" ht="15">
      <c r="A18" s="5"/>
    </row>
    <row r="19" ht="15">
      <c r="A19" s="5"/>
    </row>
  </sheetData>
  <sheetProtection/>
  <mergeCells count="5">
    <mergeCell ref="A1:C1"/>
    <mergeCell ref="A2:D2"/>
    <mergeCell ref="A3:C3"/>
    <mergeCell ref="A4:D4"/>
    <mergeCell ref="A17:B17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H17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140625" style="0" customWidth="1"/>
    <col min="4" max="4" width="0.7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8" t="s">
        <v>100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38877.64</v>
      </c>
    </row>
    <row r="9" spans="1:3" ht="15">
      <c r="A9" s="2">
        <v>2</v>
      </c>
      <c r="B9" s="30" t="s">
        <v>5</v>
      </c>
      <c r="C9" s="2">
        <v>43065.59</v>
      </c>
    </row>
    <row r="10" spans="1:8" ht="15">
      <c r="A10" s="2">
        <v>3</v>
      </c>
      <c r="B10" s="30" t="s">
        <v>5</v>
      </c>
      <c r="C10" s="2">
        <v>63222.63</v>
      </c>
      <c r="H10" t="s">
        <v>84</v>
      </c>
    </row>
    <row r="11" spans="1:3" ht="15">
      <c r="A11" s="2">
        <v>4</v>
      </c>
      <c r="B11" s="31" t="s">
        <v>5</v>
      </c>
      <c r="C11" s="2">
        <v>38415.25</v>
      </c>
    </row>
    <row r="12" spans="1:3" ht="15">
      <c r="A12" s="2">
        <v>5</v>
      </c>
      <c r="B12" s="32" t="s">
        <v>4</v>
      </c>
      <c r="C12" s="42">
        <v>49604.75</v>
      </c>
    </row>
    <row r="13" ht="15">
      <c r="A13" s="1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D18"/>
  <sheetViews>
    <sheetView zoomScalePageLayoutView="0" workbookViewId="0" topLeftCell="A1">
      <selection activeCell="C8" sqref="C8:C13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3.7109375" style="0" customWidth="1"/>
    <col min="4" max="4" width="0.7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8" t="s">
        <v>101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48428.79</v>
      </c>
    </row>
    <row r="9" spans="1:3" ht="15">
      <c r="A9" s="2">
        <v>2</v>
      </c>
      <c r="B9" s="30" t="s">
        <v>5</v>
      </c>
      <c r="C9" s="44">
        <v>55545.18</v>
      </c>
    </row>
    <row r="10" spans="1:3" ht="15">
      <c r="A10" s="2">
        <v>3</v>
      </c>
      <c r="B10" s="30" t="s">
        <v>5</v>
      </c>
      <c r="C10" s="44">
        <v>53352.57</v>
      </c>
    </row>
    <row r="11" spans="1:3" ht="15">
      <c r="A11" s="2">
        <v>4</v>
      </c>
      <c r="B11" s="31" t="s">
        <v>5</v>
      </c>
      <c r="C11" s="44">
        <v>47794.5</v>
      </c>
    </row>
    <row r="12" spans="1:3" ht="15">
      <c r="A12" s="2">
        <v>5</v>
      </c>
      <c r="B12" s="31" t="s">
        <v>5</v>
      </c>
      <c r="C12" s="44">
        <v>57683.75</v>
      </c>
    </row>
    <row r="13" spans="1:3" ht="15">
      <c r="A13" s="2">
        <v>6</v>
      </c>
      <c r="B13" s="32" t="s">
        <v>4</v>
      </c>
      <c r="C13" s="69">
        <v>49922.4</v>
      </c>
    </row>
    <row r="14" ht="15">
      <c r="A14" s="1"/>
    </row>
    <row r="15" spans="1:4" ht="15">
      <c r="A15" s="12"/>
      <c r="B15" s="12"/>
      <c r="C15" s="12"/>
      <c r="D15" s="13"/>
    </row>
    <row r="16" spans="1:4" ht="15" customHeight="1">
      <c r="A16" s="141"/>
      <c r="B16" s="141"/>
      <c r="D16" s="17"/>
    </row>
    <row r="17" ht="15">
      <c r="A17" s="5"/>
    </row>
    <row r="18" ht="15">
      <c r="A18" s="5"/>
    </row>
  </sheetData>
  <sheetProtection/>
  <mergeCells count="5">
    <mergeCell ref="A1:C1"/>
    <mergeCell ref="A2:D2"/>
    <mergeCell ref="A3:C3"/>
    <mergeCell ref="A4:D4"/>
    <mergeCell ref="A16:B16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14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41.00390625" style="0" customWidth="1"/>
    <col min="4" max="4" width="9.00390625" style="0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2" t="s">
        <v>31</v>
      </c>
      <c r="B2" s="132"/>
      <c r="C2" s="132"/>
      <c r="D2" s="12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41184.25</v>
      </c>
    </row>
    <row r="9" spans="1:3" ht="15">
      <c r="A9" s="2">
        <v>2</v>
      </c>
      <c r="B9" s="30" t="s">
        <v>5</v>
      </c>
      <c r="C9" s="2">
        <v>31299.26</v>
      </c>
    </row>
    <row r="10" spans="1:3" ht="15">
      <c r="A10" s="2">
        <v>3</v>
      </c>
      <c r="B10" s="30" t="s">
        <v>5</v>
      </c>
      <c r="C10" s="2">
        <v>33577.16</v>
      </c>
    </row>
    <row r="11" spans="1:4" ht="15">
      <c r="A11" s="2">
        <v>4</v>
      </c>
      <c r="B11" s="32" t="s">
        <v>4</v>
      </c>
      <c r="C11" s="42">
        <v>40013.83</v>
      </c>
      <c r="D11" s="13"/>
    </row>
    <row r="12" spans="1:4" ht="15" customHeight="1">
      <c r="A12" s="141"/>
      <c r="B12" s="141"/>
      <c r="D12" s="17"/>
    </row>
    <row r="13" ht="15">
      <c r="A13" s="5"/>
    </row>
    <row r="14" ht="15">
      <c r="A14" s="5"/>
    </row>
  </sheetData>
  <sheetProtection/>
  <mergeCells count="5">
    <mergeCell ref="A1:C1"/>
    <mergeCell ref="A3:C3"/>
    <mergeCell ref="A4:D4"/>
    <mergeCell ref="A12:B12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D18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7.7109375" style="0" customWidth="1"/>
    <col min="4" max="4" width="0.7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8" t="s">
        <v>106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90640.1</v>
      </c>
    </row>
    <row r="9" spans="1:3" ht="15">
      <c r="A9" s="2">
        <v>2</v>
      </c>
      <c r="B9" s="30" t="s">
        <v>5</v>
      </c>
      <c r="C9" s="44">
        <v>63316.19</v>
      </c>
    </row>
    <row r="10" spans="1:3" ht="15">
      <c r="A10" s="2">
        <v>3</v>
      </c>
      <c r="B10" s="30" t="s">
        <v>5</v>
      </c>
      <c r="C10" s="44">
        <v>51081.97</v>
      </c>
    </row>
    <row r="11" spans="1:3" ht="15">
      <c r="A11" s="2">
        <v>4</v>
      </c>
      <c r="B11" s="30" t="s">
        <v>5</v>
      </c>
      <c r="C11" s="44">
        <v>50021.94</v>
      </c>
    </row>
    <row r="12" spans="1:3" ht="15">
      <c r="A12" s="2">
        <v>5</v>
      </c>
      <c r="B12" s="31" t="s">
        <v>5</v>
      </c>
      <c r="C12" s="44">
        <v>49792.48</v>
      </c>
    </row>
    <row r="13" spans="1:3" ht="15">
      <c r="A13" s="2">
        <v>6</v>
      </c>
      <c r="B13" s="32" t="s">
        <v>4</v>
      </c>
      <c r="C13" s="69">
        <v>49751.61</v>
      </c>
    </row>
    <row r="14" ht="15">
      <c r="A14" s="1"/>
    </row>
    <row r="15" spans="1:4" ht="15" customHeight="1">
      <c r="A15" s="12"/>
      <c r="B15" s="12"/>
      <c r="C15" s="12"/>
      <c r="D15" s="13"/>
    </row>
    <row r="16" spans="1:4" ht="15">
      <c r="A16" s="141"/>
      <c r="B16" s="141"/>
      <c r="D16" s="17"/>
    </row>
    <row r="17" ht="15">
      <c r="A17" s="5"/>
    </row>
    <row r="18" ht="15">
      <c r="A18" s="5"/>
    </row>
  </sheetData>
  <sheetProtection/>
  <mergeCells count="5">
    <mergeCell ref="A1:C1"/>
    <mergeCell ref="A2:D2"/>
    <mergeCell ref="A3:C3"/>
    <mergeCell ref="A4:D4"/>
    <mergeCell ref="A16:B16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D17"/>
  <sheetViews>
    <sheetView zoomScalePageLayoutView="0" workbookViewId="0" topLeftCell="A1">
      <selection activeCell="C8" sqref="C8:C1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3.8515625" style="0" customWidth="1"/>
    <col min="4" max="4" width="0.7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8" t="s">
        <v>102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38233.21</v>
      </c>
    </row>
    <row r="9" spans="1:3" ht="15">
      <c r="A9" s="2">
        <v>2</v>
      </c>
      <c r="B9" s="16" t="s">
        <v>85</v>
      </c>
      <c r="C9" s="2">
        <v>46462.53</v>
      </c>
    </row>
    <row r="10" spans="1:3" ht="15">
      <c r="A10" s="2">
        <v>3</v>
      </c>
      <c r="B10" s="16" t="s">
        <v>86</v>
      </c>
      <c r="C10" s="2">
        <v>44983.31</v>
      </c>
    </row>
    <row r="11" spans="1:3" ht="15">
      <c r="A11" s="2">
        <v>4</v>
      </c>
      <c r="B11" s="51" t="s">
        <v>87</v>
      </c>
      <c r="C11" s="2">
        <v>4499.02</v>
      </c>
    </row>
    <row r="12" spans="1:3" ht="15">
      <c r="A12" s="2">
        <v>5</v>
      </c>
      <c r="B12" s="32" t="s">
        <v>4</v>
      </c>
      <c r="C12" s="42">
        <v>30460.73</v>
      </c>
    </row>
    <row r="13" ht="15">
      <c r="A13" s="1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D20"/>
  <sheetViews>
    <sheetView zoomScalePageLayoutView="0" workbookViewId="0" topLeftCell="A1">
      <selection activeCell="C8" sqref="C8:C15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7109375" style="0" customWidth="1"/>
    <col min="4" max="4" width="0.7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8" t="s">
        <v>103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94750.67</v>
      </c>
    </row>
    <row r="9" spans="1:3" ht="15">
      <c r="A9" s="2">
        <v>2</v>
      </c>
      <c r="B9" s="30" t="s">
        <v>5</v>
      </c>
      <c r="C9" s="2">
        <v>64659.66</v>
      </c>
    </row>
    <row r="10" spans="1:3" ht="15">
      <c r="A10" s="2">
        <v>3</v>
      </c>
      <c r="B10" s="30" t="s">
        <v>5</v>
      </c>
      <c r="C10" s="2">
        <v>73192.04</v>
      </c>
    </row>
    <row r="11" spans="1:3" ht="15">
      <c r="A11" s="2">
        <v>4</v>
      </c>
      <c r="B11" s="31" t="s">
        <v>5</v>
      </c>
      <c r="C11" s="2">
        <v>73214.45</v>
      </c>
    </row>
    <row r="12" spans="1:3" ht="15">
      <c r="A12" s="2">
        <v>5</v>
      </c>
      <c r="B12" s="31" t="s">
        <v>5</v>
      </c>
      <c r="C12" s="2">
        <v>71410.37</v>
      </c>
    </row>
    <row r="13" spans="1:3" ht="15">
      <c r="A13" s="2">
        <v>6</v>
      </c>
      <c r="B13" s="31" t="s">
        <v>5</v>
      </c>
      <c r="C13" s="2">
        <v>69157.24</v>
      </c>
    </row>
    <row r="14" spans="1:3" ht="15">
      <c r="A14" s="2">
        <v>7</v>
      </c>
      <c r="B14" s="31" t="s">
        <v>5</v>
      </c>
      <c r="C14" s="2">
        <v>77920.56</v>
      </c>
    </row>
    <row r="15" spans="1:3" ht="15" customHeight="1">
      <c r="A15" s="2">
        <v>8</v>
      </c>
      <c r="B15" s="32" t="s">
        <v>4</v>
      </c>
      <c r="C15" s="42">
        <v>69189.77</v>
      </c>
    </row>
    <row r="16" ht="15">
      <c r="A16" s="1"/>
    </row>
    <row r="17" spans="1:4" ht="15">
      <c r="A17" s="12"/>
      <c r="B17" s="12"/>
      <c r="C17" s="12"/>
      <c r="D17" s="13"/>
    </row>
    <row r="18" spans="1:4" ht="15">
      <c r="A18" s="141"/>
      <c r="B18" s="141"/>
      <c r="D18" s="17"/>
    </row>
    <row r="19" ht="15">
      <c r="A19" s="5"/>
    </row>
    <row r="20" ht="15">
      <c r="A20" s="5"/>
    </row>
  </sheetData>
  <sheetProtection/>
  <mergeCells count="5">
    <mergeCell ref="A1:C1"/>
    <mergeCell ref="A2:D2"/>
    <mergeCell ref="A3:C3"/>
    <mergeCell ref="A4:D4"/>
    <mergeCell ref="A18:B18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D19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28125" style="0" customWidth="1"/>
    <col min="4" max="4" width="0.7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8" t="s">
        <v>88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59477.18</v>
      </c>
    </row>
    <row r="9" spans="1:3" ht="15">
      <c r="A9" s="2">
        <v>2</v>
      </c>
      <c r="B9" s="30" t="s">
        <v>5</v>
      </c>
      <c r="C9" s="44">
        <v>58313.16</v>
      </c>
    </row>
    <row r="10" spans="1:3" ht="15">
      <c r="A10" s="2">
        <v>3</v>
      </c>
      <c r="B10" s="31" t="s">
        <v>5</v>
      </c>
      <c r="C10" s="44">
        <v>51680.5</v>
      </c>
    </row>
    <row r="11" spans="1:3" ht="15">
      <c r="A11" s="2">
        <v>4</v>
      </c>
      <c r="B11" s="75" t="s">
        <v>5</v>
      </c>
      <c r="C11" s="44">
        <v>63097.73</v>
      </c>
    </row>
    <row r="12" spans="1:3" ht="15">
      <c r="A12" s="2">
        <v>5</v>
      </c>
      <c r="B12" s="75" t="s">
        <v>5</v>
      </c>
      <c r="C12" s="44">
        <v>53365.83</v>
      </c>
    </row>
    <row r="13" spans="1:3" ht="15">
      <c r="A13" s="2">
        <v>6</v>
      </c>
      <c r="B13" s="75" t="s">
        <v>5</v>
      </c>
      <c r="C13" s="44">
        <v>62092.61</v>
      </c>
    </row>
    <row r="14" spans="1:3" ht="15">
      <c r="A14" s="2">
        <v>7</v>
      </c>
      <c r="B14" s="32" t="s">
        <v>4</v>
      </c>
      <c r="C14" s="69">
        <v>52440.15</v>
      </c>
    </row>
    <row r="15" ht="15" customHeight="1">
      <c r="A15" s="1"/>
    </row>
    <row r="16" spans="1:4" ht="15">
      <c r="A16" s="12"/>
      <c r="B16" s="12"/>
      <c r="C16" s="12"/>
      <c r="D16" s="13"/>
    </row>
    <row r="17" spans="1:4" ht="15">
      <c r="A17" s="141"/>
      <c r="B17" s="141"/>
      <c r="D17" s="17"/>
    </row>
    <row r="18" ht="15">
      <c r="A18" s="5"/>
    </row>
    <row r="19" ht="15">
      <c r="A19" s="5"/>
    </row>
  </sheetData>
  <sheetProtection/>
  <mergeCells count="5">
    <mergeCell ref="A1:C1"/>
    <mergeCell ref="A2:D2"/>
    <mergeCell ref="A3:C3"/>
    <mergeCell ref="A4:D4"/>
    <mergeCell ref="A17:B17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D17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421875" style="0" customWidth="1"/>
    <col min="4" max="4" width="0.7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8" t="s">
        <v>104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75285.1</v>
      </c>
    </row>
    <row r="9" spans="1:3" ht="15">
      <c r="A9" s="2">
        <v>2</v>
      </c>
      <c r="B9" s="30" t="s">
        <v>5</v>
      </c>
      <c r="C9" s="44">
        <v>71345.26</v>
      </c>
    </row>
    <row r="10" spans="1:3" ht="15">
      <c r="A10" s="2">
        <v>3</v>
      </c>
      <c r="B10" s="30" t="s">
        <v>5</v>
      </c>
      <c r="C10" s="44">
        <v>49514.1</v>
      </c>
    </row>
    <row r="11" spans="1:3" ht="15">
      <c r="A11" s="2">
        <v>4</v>
      </c>
      <c r="B11" s="31" t="s">
        <v>5</v>
      </c>
      <c r="C11" s="44">
        <v>51597.78</v>
      </c>
    </row>
    <row r="12" spans="1:3" ht="15">
      <c r="A12" s="2">
        <v>5</v>
      </c>
      <c r="B12" s="32" t="s">
        <v>4</v>
      </c>
      <c r="C12" s="69">
        <v>58748.04</v>
      </c>
    </row>
    <row r="13" ht="15">
      <c r="A13" s="1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D18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7109375" style="0" customWidth="1"/>
    <col min="4" max="4" width="0.7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8" t="s">
        <v>107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68289.55</v>
      </c>
    </row>
    <row r="9" spans="1:3" ht="15">
      <c r="A9" s="2">
        <v>2</v>
      </c>
      <c r="B9" s="30" t="s">
        <v>5</v>
      </c>
      <c r="C9" s="44">
        <v>53484.26</v>
      </c>
    </row>
    <row r="10" spans="1:3" ht="15">
      <c r="A10" s="2">
        <v>3</v>
      </c>
      <c r="B10" s="30" t="s">
        <v>5</v>
      </c>
      <c r="C10" s="44">
        <v>50388.58</v>
      </c>
    </row>
    <row r="11" spans="1:3" ht="15">
      <c r="A11" s="2">
        <v>4</v>
      </c>
      <c r="B11" s="31" t="s">
        <v>5</v>
      </c>
      <c r="C11" s="44">
        <v>41813.18</v>
      </c>
    </row>
    <row r="12" spans="1:3" ht="15">
      <c r="A12" s="2">
        <v>5</v>
      </c>
      <c r="B12" s="31" t="s">
        <v>5</v>
      </c>
      <c r="C12" s="44">
        <v>54610.97</v>
      </c>
    </row>
    <row r="13" spans="1:3" ht="15">
      <c r="A13" s="2">
        <v>6</v>
      </c>
      <c r="B13" s="32" t="s">
        <v>4</v>
      </c>
      <c r="C13" s="69">
        <v>47344.7</v>
      </c>
    </row>
    <row r="14" ht="15">
      <c r="A14" s="1"/>
    </row>
    <row r="15" spans="1:4" ht="15">
      <c r="A15" s="12"/>
      <c r="B15" s="12"/>
      <c r="C15" s="12"/>
      <c r="D15" s="13"/>
    </row>
    <row r="16" spans="1:4" ht="15" customHeight="1">
      <c r="A16" s="141"/>
      <c r="B16" s="141"/>
      <c r="D16" s="17"/>
    </row>
    <row r="17" ht="15">
      <c r="A17" s="5"/>
    </row>
    <row r="18" ht="15">
      <c r="A18" s="5"/>
    </row>
  </sheetData>
  <sheetProtection/>
  <mergeCells count="5">
    <mergeCell ref="A1:C1"/>
    <mergeCell ref="A2:D2"/>
    <mergeCell ref="A3:C3"/>
    <mergeCell ref="A4:D4"/>
    <mergeCell ref="A16:B16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D15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57421875" style="0" customWidth="1"/>
    <col min="4" max="4" width="0.7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8" t="s">
        <v>108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66237.27</v>
      </c>
    </row>
    <row r="9" spans="1:3" ht="15">
      <c r="A9" s="2">
        <v>2</v>
      </c>
      <c r="B9" s="30" t="s">
        <v>5</v>
      </c>
      <c r="C9" s="2">
        <v>52655.72</v>
      </c>
    </row>
    <row r="10" spans="1:3" ht="15">
      <c r="A10" s="2">
        <v>5</v>
      </c>
      <c r="B10" s="32" t="s">
        <v>4</v>
      </c>
      <c r="C10" s="42">
        <v>46020.85</v>
      </c>
    </row>
    <row r="11" ht="15">
      <c r="A11" s="1"/>
    </row>
    <row r="12" spans="1:4" ht="15">
      <c r="A12" s="12"/>
      <c r="B12" s="12"/>
      <c r="C12" s="12"/>
      <c r="D12" s="13"/>
    </row>
    <row r="13" spans="1:4" ht="15">
      <c r="A13" s="141"/>
      <c r="B13" s="141"/>
      <c r="C13" s="18"/>
      <c r="D13" s="17"/>
    </row>
    <row r="14" ht="15">
      <c r="A14" s="5"/>
    </row>
    <row r="15" spans="1:3" ht="15">
      <c r="A15" s="5"/>
      <c r="C15" s="18"/>
    </row>
    <row r="16" ht="15" customHeight="1"/>
  </sheetData>
  <sheetProtection/>
  <mergeCells count="5">
    <mergeCell ref="A1:C1"/>
    <mergeCell ref="A2:D2"/>
    <mergeCell ref="A3:C3"/>
    <mergeCell ref="A4:D4"/>
    <mergeCell ref="A13:B13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E19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3.851562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56.25" customHeight="1">
      <c r="A2" s="138" t="s">
        <v>109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53000.92</v>
      </c>
    </row>
    <row r="9" spans="1:5" ht="15">
      <c r="A9" s="2">
        <v>2</v>
      </c>
      <c r="B9" s="16" t="s">
        <v>89</v>
      </c>
      <c r="C9" s="44">
        <v>53364.55</v>
      </c>
      <c r="E9" t="s">
        <v>90</v>
      </c>
    </row>
    <row r="10" spans="1:5" ht="15">
      <c r="A10" s="2">
        <v>3</v>
      </c>
      <c r="B10" s="16" t="s">
        <v>91</v>
      </c>
      <c r="C10" s="44">
        <v>40967.8</v>
      </c>
      <c r="E10" t="s">
        <v>92</v>
      </c>
    </row>
    <row r="11" spans="1:3" ht="15">
      <c r="A11" s="2">
        <v>4</v>
      </c>
      <c r="B11" s="51" t="s">
        <v>93</v>
      </c>
      <c r="C11" s="44">
        <v>54581.31</v>
      </c>
    </row>
    <row r="12" spans="1:3" ht="15">
      <c r="A12" s="2">
        <v>5</v>
      </c>
      <c r="B12" s="51" t="s">
        <v>94</v>
      </c>
      <c r="C12" s="44">
        <v>58158.18</v>
      </c>
    </row>
    <row r="13" spans="1:3" ht="15">
      <c r="A13" s="2">
        <v>6</v>
      </c>
      <c r="B13" s="51" t="s">
        <v>95</v>
      </c>
      <c r="C13" s="44">
        <v>48732.13</v>
      </c>
    </row>
    <row r="14" spans="1:3" ht="15">
      <c r="A14" s="2">
        <v>7</v>
      </c>
      <c r="B14" s="32" t="s">
        <v>4</v>
      </c>
      <c r="C14" s="69">
        <v>48393.08</v>
      </c>
    </row>
    <row r="15" ht="15">
      <c r="A15" s="1"/>
    </row>
    <row r="16" spans="1:4" ht="15" customHeight="1">
      <c r="A16" s="12"/>
      <c r="B16" s="12"/>
      <c r="C16" s="12"/>
      <c r="D16" s="13"/>
    </row>
    <row r="17" spans="1:4" ht="15">
      <c r="A17" s="141"/>
      <c r="B17" s="141"/>
      <c r="D17" s="17"/>
    </row>
    <row r="18" ht="15">
      <c r="A18" s="5"/>
    </row>
    <row r="19" ht="15">
      <c r="A19" s="5"/>
    </row>
  </sheetData>
  <sheetProtection/>
  <mergeCells count="5">
    <mergeCell ref="A1:C1"/>
    <mergeCell ref="A2:D2"/>
    <mergeCell ref="A3:C3"/>
    <mergeCell ref="A4:D4"/>
    <mergeCell ref="A17:B17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D16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28125" style="0" customWidth="1"/>
    <col min="4" max="4" width="0.7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48" customHeight="1">
      <c r="A2" s="138" t="s">
        <v>96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50700.38</v>
      </c>
    </row>
    <row r="9" spans="1:3" ht="15">
      <c r="A9" s="2">
        <v>2</v>
      </c>
      <c r="B9" s="30" t="s">
        <v>5</v>
      </c>
      <c r="C9" s="2">
        <v>38946.53</v>
      </c>
    </row>
    <row r="10" spans="1:3" ht="15">
      <c r="A10" s="2">
        <v>3</v>
      </c>
      <c r="B10" s="30" t="s">
        <v>5</v>
      </c>
      <c r="C10" s="2">
        <v>38656.63</v>
      </c>
    </row>
    <row r="11" spans="1:3" ht="15">
      <c r="A11" s="2">
        <v>5</v>
      </c>
      <c r="B11" s="32" t="s">
        <v>4</v>
      </c>
      <c r="C11" s="42">
        <v>47223.47</v>
      </c>
    </row>
    <row r="12" ht="15">
      <c r="A12" s="1"/>
    </row>
    <row r="13" spans="1:4" ht="15">
      <c r="A13" s="12"/>
      <c r="B13" s="12"/>
      <c r="C13" s="12"/>
      <c r="D13" s="13"/>
    </row>
    <row r="14" spans="1:4" ht="15">
      <c r="A14" s="141"/>
      <c r="B14" s="141"/>
      <c r="D14" s="17"/>
    </row>
    <row r="15" ht="15">
      <c r="A15" s="5"/>
    </row>
    <row r="16" ht="15" customHeight="1">
      <c r="A16" s="5"/>
    </row>
  </sheetData>
  <sheetProtection/>
  <mergeCells count="5">
    <mergeCell ref="A1:C1"/>
    <mergeCell ref="A2:D2"/>
    <mergeCell ref="A3:C3"/>
    <mergeCell ref="A4:D4"/>
    <mergeCell ref="A14:B1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D18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7109375" style="0" customWidth="1"/>
    <col min="4" max="4" width="0.4257812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115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">
        <v>68241</v>
      </c>
    </row>
    <row r="9" spans="1:3" ht="15">
      <c r="A9" s="2">
        <v>2</v>
      </c>
      <c r="B9" s="30" t="s">
        <v>5</v>
      </c>
      <c r="C9" s="4">
        <v>56586.02</v>
      </c>
    </row>
    <row r="10" spans="1:3" ht="15">
      <c r="A10" s="2">
        <v>3</v>
      </c>
      <c r="B10" s="30" t="s">
        <v>5</v>
      </c>
      <c r="C10" s="4">
        <v>82973.23</v>
      </c>
    </row>
    <row r="11" spans="1:3" ht="15">
      <c r="A11" s="2">
        <v>4</v>
      </c>
      <c r="B11" s="31" t="s">
        <v>5</v>
      </c>
      <c r="C11" s="4">
        <v>52868.01</v>
      </c>
    </row>
    <row r="12" spans="1:3" ht="15">
      <c r="A12" s="2">
        <v>5</v>
      </c>
      <c r="B12" s="31" t="s">
        <v>5</v>
      </c>
      <c r="C12" s="4">
        <v>61844.85</v>
      </c>
    </row>
    <row r="13" spans="1:3" ht="15">
      <c r="A13" s="2">
        <v>6</v>
      </c>
      <c r="B13" s="32" t="s">
        <v>4</v>
      </c>
      <c r="C13" s="6">
        <v>76462.77</v>
      </c>
    </row>
    <row r="14" ht="15">
      <c r="A14" s="1"/>
    </row>
    <row r="15" spans="1:4" ht="15" customHeight="1">
      <c r="A15" s="12"/>
      <c r="B15" s="12"/>
      <c r="C15" s="12"/>
      <c r="D15" s="13"/>
    </row>
    <row r="16" spans="1:4" ht="15">
      <c r="A16" s="133"/>
      <c r="B16" s="133"/>
      <c r="C16" s="133"/>
      <c r="D16" s="17"/>
    </row>
    <row r="17" ht="15">
      <c r="A17" s="5"/>
    </row>
    <row r="18" spans="1:3" ht="15">
      <c r="A18" s="173"/>
      <c r="B18" s="173"/>
      <c r="C18" s="173"/>
    </row>
  </sheetData>
  <sheetProtection/>
  <mergeCells count="6">
    <mergeCell ref="A16:C16"/>
    <mergeCell ref="A18:C18"/>
    <mergeCell ref="A1:C1"/>
    <mergeCell ref="A2:D2"/>
    <mergeCell ref="A3:C3"/>
    <mergeCell ref="A4:D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16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3.28125" style="0" customWidth="1"/>
    <col min="4" max="4" width="0.7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50.25" customHeight="1">
      <c r="A2" s="138" t="s">
        <v>32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65205.99</v>
      </c>
    </row>
    <row r="9" spans="1:3" ht="15">
      <c r="A9" s="2">
        <v>2</v>
      </c>
      <c r="B9" s="30" t="s">
        <v>5</v>
      </c>
      <c r="C9" s="2">
        <v>85787.15</v>
      </c>
    </row>
    <row r="10" spans="1:3" ht="15">
      <c r="A10" s="2">
        <v>3</v>
      </c>
      <c r="B10" s="30" t="s">
        <v>5</v>
      </c>
      <c r="C10" s="2">
        <v>63309.44</v>
      </c>
    </row>
    <row r="11" spans="1:3" ht="15">
      <c r="A11" s="2">
        <v>4</v>
      </c>
      <c r="B11" s="31" t="s">
        <v>5</v>
      </c>
      <c r="C11" s="2">
        <v>85585.59</v>
      </c>
    </row>
    <row r="12" spans="1:3" ht="15">
      <c r="A12" s="2">
        <v>5</v>
      </c>
      <c r="B12" s="32" t="s">
        <v>4</v>
      </c>
      <c r="C12" s="2">
        <v>39953.87</v>
      </c>
    </row>
    <row r="13" spans="1:4" ht="15">
      <c r="A13" s="12"/>
      <c r="B13" s="12"/>
      <c r="C13" s="12"/>
      <c r="D13" s="13"/>
    </row>
    <row r="14" spans="1:4" ht="15" customHeight="1">
      <c r="A14" s="141"/>
      <c r="B14" s="141"/>
      <c r="D14" s="17"/>
    </row>
    <row r="15" ht="15">
      <c r="A15" s="5"/>
    </row>
    <row r="16" ht="15">
      <c r="A16" s="5"/>
    </row>
  </sheetData>
  <sheetProtection/>
  <mergeCells count="5">
    <mergeCell ref="A1:C1"/>
    <mergeCell ref="A2:D2"/>
    <mergeCell ref="A3:C3"/>
    <mergeCell ref="A4:D4"/>
    <mergeCell ref="A14:B1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D18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2812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116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">
        <v>74180.45</v>
      </c>
    </row>
    <row r="9" spans="1:3" ht="15">
      <c r="A9" s="2">
        <v>2</v>
      </c>
      <c r="B9" s="30" t="s">
        <v>5</v>
      </c>
      <c r="C9" s="4">
        <v>46386.86</v>
      </c>
    </row>
    <row r="10" spans="1:3" ht="15">
      <c r="A10" s="2">
        <v>3</v>
      </c>
      <c r="B10" s="30" t="s">
        <v>5</v>
      </c>
      <c r="C10" s="4">
        <v>55626.04</v>
      </c>
    </row>
    <row r="11" spans="1:3" ht="15">
      <c r="A11" s="2">
        <v>4</v>
      </c>
      <c r="B11" s="30" t="s">
        <v>5</v>
      </c>
      <c r="C11" s="4">
        <v>58526.74</v>
      </c>
    </row>
    <row r="12" spans="1:3" ht="15">
      <c r="A12" s="2">
        <v>5</v>
      </c>
      <c r="B12" s="31" t="s">
        <v>5</v>
      </c>
      <c r="C12" s="4">
        <v>54932.88</v>
      </c>
    </row>
    <row r="13" spans="1:3" ht="15">
      <c r="A13" s="2">
        <v>6</v>
      </c>
      <c r="B13" s="32" t="s">
        <v>4</v>
      </c>
      <c r="C13" s="6">
        <v>44932.34</v>
      </c>
    </row>
    <row r="14" ht="15">
      <c r="A14" s="1"/>
    </row>
    <row r="15" spans="1:4" ht="15" customHeight="1">
      <c r="A15" s="12"/>
      <c r="B15" s="12"/>
      <c r="C15" s="12"/>
      <c r="D15" s="13"/>
    </row>
    <row r="16" spans="1:4" ht="15">
      <c r="A16" s="141"/>
      <c r="B16" s="141"/>
      <c r="D16" s="17"/>
    </row>
    <row r="17" ht="15">
      <c r="A17" s="5"/>
    </row>
    <row r="18" ht="15">
      <c r="A18" s="5"/>
    </row>
  </sheetData>
  <sheetProtection/>
  <mergeCells count="5">
    <mergeCell ref="A16:B16"/>
    <mergeCell ref="A1:C1"/>
    <mergeCell ref="A2:D2"/>
    <mergeCell ref="A3:C3"/>
    <mergeCell ref="A4:D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D17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14062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117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58618.29</v>
      </c>
    </row>
    <row r="9" spans="1:3" ht="15">
      <c r="A9" s="2">
        <v>2</v>
      </c>
      <c r="B9" s="30" t="s">
        <v>5</v>
      </c>
      <c r="C9" s="2">
        <v>83586.19</v>
      </c>
    </row>
    <row r="10" spans="1:3" ht="15">
      <c r="A10" s="2">
        <v>3</v>
      </c>
      <c r="B10" s="30" t="s">
        <v>5</v>
      </c>
      <c r="C10" s="2">
        <v>31349.66</v>
      </c>
    </row>
    <row r="11" spans="1:3" ht="15">
      <c r="A11" s="2">
        <v>4</v>
      </c>
      <c r="B11" s="31" t="s">
        <v>5</v>
      </c>
      <c r="C11" s="2">
        <v>58064.27</v>
      </c>
    </row>
    <row r="12" spans="1:3" ht="15">
      <c r="A12" s="2">
        <v>5</v>
      </c>
      <c r="B12" s="32" t="s">
        <v>4</v>
      </c>
      <c r="C12" s="42">
        <v>38515.94</v>
      </c>
    </row>
    <row r="13" ht="15">
      <c r="A13" s="1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5:B15"/>
    <mergeCell ref="A1:C1"/>
    <mergeCell ref="A2:D2"/>
    <mergeCell ref="A3:C3"/>
    <mergeCell ref="A4:D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D19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7109375" style="0" customWidth="1"/>
    <col min="4" max="4" width="0.13671875" style="0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118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62563.85</v>
      </c>
    </row>
    <row r="9" spans="1:3" ht="15">
      <c r="A9" s="2">
        <v>2</v>
      </c>
      <c r="B9" s="30" t="s">
        <v>5</v>
      </c>
      <c r="C9" s="44">
        <v>32957.23</v>
      </c>
    </row>
    <row r="10" spans="1:3" ht="15">
      <c r="A10" s="2">
        <v>3</v>
      </c>
      <c r="B10" s="30" t="s">
        <v>5</v>
      </c>
      <c r="C10" s="44">
        <v>41425.82</v>
      </c>
    </row>
    <row r="11" spans="1:3" ht="15">
      <c r="A11" s="2">
        <v>4</v>
      </c>
      <c r="B11" s="31" t="s">
        <v>5</v>
      </c>
      <c r="C11" s="44">
        <v>33048.99</v>
      </c>
    </row>
    <row r="12" spans="1:3" ht="15">
      <c r="A12" s="2">
        <v>5</v>
      </c>
      <c r="B12" s="31" t="s">
        <v>5</v>
      </c>
      <c r="C12" s="44">
        <v>35747.05</v>
      </c>
    </row>
    <row r="13" spans="1:3" ht="15">
      <c r="A13" s="2">
        <v>6</v>
      </c>
      <c r="B13" s="31" t="s">
        <v>5</v>
      </c>
      <c r="C13" s="44">
        <v>41495</v>
      </c>
    </row>
    <row r="14" spans="1:3" ht="15">
      <c r="A14" s="2">
        <v>7</v>
      </c>
      <c r="B14" s="32" t="s">
        <v>4</v>
      </c>
      <c r="C14" s="69">
        <v>56242.53</v>
      </c>
    </row>
    <row r="15" spans="1:3" ht="15" customHeight="1">
      <c r="A15" s="76"/>
      <c r="B15" s="76"/>
      <c r="C15" s="18"/>
    </row>
    <row r="16" spans="1:4" ht="15">
      <c r="A16" s="5"/>
      <c r="C16" s="18"/>
      <c r="D16" s="13"/>
    </row>
    <row r="17" spans="1:4" ht="15" customHeight="1">
      <c r="A17" s="5"/>
      <c r="C17" s="18"/>
      <c r="D17" s="17"/>
    </row>
    <row r="18" spans="1:3" ht="15">
      <c r="A18" s="5"/>
      <c r="C18" s="18"/>
    </row>
    <row r="19" spans="1:3" ht="15">
      <c r="A19" s="5"/>
      <c r="C19" s="18"/>
    </row>
  </sheetData>
  <sheetProtection/>
  <mergeCells count="4">
    <mergeCell ref="A1:C1"/>
    <mergeCell ref="A2:D2"/>
    <mergeCell ref="A3:C3"/>
    <mergeCell ref="A4:D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D18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0039062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119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82762.24</v>
      </c>
    </row>
    <row r="9" spans="1:3" ht="15">
      <c r="A9" s="2">
        <v>2</v>
      </c>
      <c r="B9" s="30" t="s">
        <v>5</v>
      </c>
      <c r="C9" s="2">
        <v>55233.76</v>
      </c>
    </row>
    <row r="10" spans="1:3" ht="15">
      <c r="A10" s="2">
        <v>3</v>
      </c>
      <c r="B10" s="30" t="s">
        <v>5</v>
      </c>
      <c r="C10" s="2">
        <v>45435.02</v>
      </c>
    </row>
    <row r="11" spans="1:3" ht="15">
      <c r="A11" s="2">
        <v>4</v>
      </c>
      <c r="B11" s="51" t="s">
        <v>5</v>
      </c>
      <c r="C11" s="2">
        <v>627156.66</v>
      </c>
    </row>
    <row r="12" spans="1:3" ht="15">
      <c r="A12" s="2">
        <v>5</v>
      </c>
      <c r="B12" s="51" t="s">
        <v>5</v>
      </c>
      <c r="C12" s="2">
        <v>53701.47</v>
      </c>
    </row>
    <row r="13" spans="1:3" ht="15">
      <c r="A13" s="2">
        <v>6</v>
      </c>
      <c r="B13" s="32" t="s">
        <v>4</v>
      </c>
      <c r="C13" s="42">
        <v>78017.85</v>
      </c>
    </row>
    <row r="14" ht="15">
      <c r="A14" s="1"/>
    </row>
    <row r="15" spans="1:4" ht="15">
      <c r="A15" s="76"/>
      <c r="B15" s="76"/>
      <c r="D15" s="13"/>
    </row>
    <row r="16" spans="1:4" ht="15" customHeight="1">
      <c r="A16" s="5"/>
      <c r="D16" s="17"/>
    </row>
    <row r="17" ht="15">
      <c r="A17" s="5"/>
    </row>
    <row r="18" ht="15">
      <c r="A18" s="5"/>
    </row>
  </sheetData>
  <sheetProtection/>
  <mergeCells count="4">
    <mergeCell ref="A1:C1"/>
    <mergeCell ref="A2:D2"/>
    <mergeCell ref="A3:C3"/>
    <mergeCell ref="A4:D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D18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14062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120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6">
        <v>58308</v>
      </c>
    </row>
    <row r="9" spans="1:3" ht="15">
      <c r="A9" s="2">
        <v>2</v>
      </c>
      <c r="B9" s="30" t="s">
        <v>5</v>
      </c>
      <c r="C9" s="26">
        <v>70063</v>
      </c>
    </row>
    <row r="10" spans="1:3" ht="15">
      <c r="A10" s="2">
        <v>3</v>
      </c>
      <c r="B10" s="30" t="s">
        <v>5</v>
      </c>
      <c r="C10" s="26">
        <v>59242</v>
      </c>
    </row>
    <row r="11" spans="1:3" ht="15">
      <c r="A11" s="2">
        <v>4</v>
      </c>
      <c r="B11" s="31" t="s">
        <v>5</v>
      </c>
      <c r="C11" s="26">
        <v>46392</v>
      </c>
    </row>
    <row r="12" spans="1:3" ht="15">
      <c r="A12" s="2">
        <v>4</v>
      </c>
      <c r="B12" s="31" t="s">
        <v>5</v>
      </c>
      <c r="C12" s="26">
        <v>68725</v>
      </c>
    </row>
    <row r="13" spans="1:3" ht="15">
      <c r="A13" s="2">
        <v>5</v>
      </c>
      <c r="B13" s="32" t="s">
        <v>4</v>
      </c>
      <c r="C13" s="37">
        <v>48350</v>
      </c>
    </row>
    <row r="14" ht="15">
      <c r="A14" s="1"/>
    </row>
    <row r="15" spans="1:4" ht="15" customHeight="1">
      <c r="A15" s="76"/>
      <c r="B15" s="76"/>
      <c r="D15" s="13"/>
    </row>
    <row r="16" spans="1:4" ht="15" customHeight="1">
      <c r="A16" s="5"/>
      <c r="D16" s="17"/>
    </row>
    <row r="17" ht="15">
      <c r="A17" s="5"/>
    </row>
    <row r="18" ht="15">
      <c r="A18" s="5"/>
    </row>
  </sheetData>
  <sheetProtection/>
  <mergeCells count="4">
    <mergeCell ref="A1:C1"/>
    <mergeCell ref="A2:D2"/>
    <mergeCell ref="A3:C3"/>
    <mergeCell ref="A4:D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D16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14062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121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3">
        <v>39262.83</v>
      </c>
    </row>
    <row r="9" spans="1:3" ht="15">
      <c r="A9" s="2">
        <v>2</v>
      </c>
      <c r="B9" s="30" t="s">
        <v>5</v>
      </c>
      <c r="C9" s="3">
        <v>27756.34</v>
      </c>
    </row>
    <row r="10" spans="1:3" ht="15">
      <c r="A10" s="2">
        <v>3</v>
      </c>
      <c r="B10" s="30" t="s">
        <v>5</v>
      </c>
      <c r="C10" s="3">
        <v>21366.87</v>
      </c>
    </row>
    <row r="11" spans="1:3" ht="15">
      <c r="A11" s="2">
        <v>4</v>
      </c>
      <c r="B11" s="32" t="s">
        <v>4</v>
      </c>
      <c r="C11" s="7">
        <v>35054.37</v>
      </c>
    </row>
    <row r="12" ht="15">
      <c r="A12" s="1"/>
    </row>
    <row r="13" spans="1:4" ht="15">
      <c r="A13" s="12"/>
      <c r="B13" s="12"/>
      <c r="C13" s="12"/>
      <c r="D13" s="13"/>
    </row>
    <row r="14" spans="1:4" ht="15" customHeight="1">
      <c r="A14" s="141"/>
      <c r="B14" s="141"/>
      <c r="D14" s="17"/>
    </row>
    <row r="15" ht="15">
      <c r="A15" s="5"/>
    </row>
    <row r="16" ht="15">
      <c r="A16" s="5"/>
    </row>
  </sheetData>
  <sheetProtection/>
  <mergeCells count="5">
    <mergeCell ref="A14:B14"/>
    <mergeCell ref="A1:C1"/>
    <mergeCell ref="A2:D2"/>
    <mergeCell ref="A3:C3"/>
    <mergeCell ref="A4:D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D18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14062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122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72002.42</v>
      </c>
    </row>
    <row r="9" spans="1:3" ht="15">
      <c r="A9" s="2">
        <v>2</v>
      </c>
      <c r="B9" s="30" t="s">
        <v>5</v>
      </c>
      <c r="C9" s="44">
        <v>46159.62</v>
      </c>
    </row>
    <row r="10" spans="1:3" ht="15">
      <c r="A10" s="2">
        <v>3</v>
      </c>
      <c r="B10" s="31" t="s">
        <v>5</v>
      </c>
      <c r="C10" s="44">
        <v>48497.52</v>
      </c>
    </row>
    <row r="11" spans="1:3" ht="15">
      <c r="A11" s="2">
        <v>4</v>
      </c>
      <c r="B11" s="75" t="s">
        <v>5</v>
      </c>
      <c r="C11" s="44">
        <v>52089.66</v>
      </c>
    </row>
    <row r="12" spans="1:3" ht="15">
      <c r="A12" s="2">
        <v>5</v>
      </c>
      <c r="B12" s="3" t="s">
        <v>112</v>
      </c>
      <c r="C12" s="44">
        <v>38747.53</v>
      </c>
    </row>
    <row r="13" spans="1:3" ht="15">
      <c r="A13" s="2">
        <v>6</v>
      </c>
      <c r="B13" s="32" t="s">
        <v>4</v>
      </c>
      <c r="C13" s="69">
        <v>47316.86</v>
      </c>
    </row>
    <row r="14" ht="15">
      <c r="A14" s="1"/>
    </row>
    <row r="15" spans="1:4" ht="15" customHeight="1">
      <c r="A15" s="76"/>
      <c r="B15" s="76"/>
      <c r="D15" s="13"/>
    </row>
    <row r="16" spans="1:4" ht="15" customHeight="1">
      <c r="A16" s="5"/>
      <c r="D16" s="17"/>
    </row>
    <row r="17" ht="15">
      <c r="A17" s="5"/>
    </row>
    <row r="18" ht="15">
      <c r="A18" s="5"/>
    </row>
  </sheetData>
  <sheetProtection/>
  <mergeCells count="4">
    <mergeCell ref="A1:C1"/>
    <mergeCell ref="A2:D2"/>
    <mergeCell ref="A3:C3"/>
    <mergeCell ref="A4:D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D17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2812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123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61330</v>
      </c>
    </row>
    <row r="9" spans="1:3" ht="15">
      <c r="A9" s="2">
        <v>2</v>
      </c>
      <c r="B9" s="30" t="s">
        <v>5</v>
      </c>
      <c r="C9" s="44">
        <v>35510</v>
      </c>
    </row>
    <row r="10" spans="1:3" ht="15">
      <c r="A10" s="2">
        <v>3</v>
      </c>
      <c r="B10" s="30" t="s">
        <v>5</v>
      </c>
      <c r="C10" s="44">
        <v>36346</v>
      </c>
    </row>
    <row r="11" spans="1:3" ht="15">
      <c r="A11" s="2">
        <v>4</v>
      </c>
      <c r="B11" s="31" t="s">
        <v>5</v>
      </c>
      <c r="C11" s="44">
        <v>30899</v>
      </c>
    </row>
    <row r="12" spans="1:3" ht="15">
      <c r="A12" s="2">
        <v>5</v>
      </c>
      <c r="B12" s="32" t="s">
        <v>4</v>
      </c>
      <c r="C12" s="69">
        <v>45165</v>
      </c>
    </row>
    <row r="13" ht="15">
      <c r="A13" s="1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5:B15"/>
    <mergeCell ref="A1:C1"/>
    <mergeCell ref="A2:D2"/>
    <mergeCell ref="A3:C3"/>
    <mergeCell ref="A4:D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D18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3.57421875" style="0" customWidth="1"/>
    <col min="4" max="4" width="0.13671875" style="0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124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71167.69</v>
      </c>
    </row>
    <row r="9" spans="1:3" ht="15">
      <c r="A9" s="2">
        <v>2</v>
      </c>
      <c r="B9" s="30" t="s">
        <v>5</v>
      </c>
      <c r="C9" s="44">
        <v>43908.53</v>
      </c>
    </row>
    <row r="10" spans="1:3" ht="15">
      <c r="A10" s="2">
        <v>3</v>
      </c>
      <c r="B10" s="30" t="s">
        <v>5</v>
      </c>
      <c r="C10" s="44">
        <v>54536.9</v>
      </c>
    </row>
    <row r="11" spans="1:3" ht="15">
      <c r="A11" s="2">
        <v>4</v>
      </c>
      <c r="B11" s="31" t="s">
        <v>5</v>
      </c>
      <c r="C11" s="44">
        <v>57214.19</v>
      </c>
    </row>
    <row r="12" spans="1:3" ht="15">
      <c r="A12" s="2">
        <v>4</v>
      </c>
      <c r="B12" s="31" t="s">
        <v>5</v>
      </c>
      <c r="C12" s="44">
        <v>60833.06</v>
      </c>
    </row>
    <row r="13" spans="1:3" ht="15">
      <c r="A13" s="2">
        <v>5</v>
      </c>
      <c r="B13" s="32" t="s">
        <v>4</v>
      </c>
      <c r="C13" s="69">
        <v>42981.88</v>
      </c>
    </row>
    <row r="14" ht="15">
      <c r="A14" s="1"/>
    </row>
    <row r="15" spans="1:4" ht="15" customHeight="1">
      <c r="A15" s="76"/>
      <c r="B15" s="76"/>
      <c r="D15" s="13"/>
    </row>
    <row r="16" spans="1:4" ht="15" customHeight="1">
      <c r="A16" s="5"/>
      <c r="D16" s="17"/>
    </row>
    <row r="17" ht="15">
      <c r="A17" s="5"/>
    </row>
    <row r="18" ht="15">
      <c r="A18" s="5"/>
    </row>
  </sheetData>
  <sheetProtection/>
  <mergeCells count="4">
    <mergeCell ref="A1:C1"/>
    <mergeCell ref="A2:D2"/>
    <mergeCell ref="A3:C3"/>
    <mergeCell ref="A4:D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D17"/>
  <sheetViews>
    <sheetView zoomScalePageLayoutView="0" workbookViewId="0" topLeftCell="A1">
      <selection activeCell="A15" sqref="A15:C1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42187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125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58879.25</v>
      </c>
    </row>
    <row r="9" spans="1:3" ht="15">
      <c r="A9" s="2">
        <v>2</v>
      </c>
      <c r="B9" s="30" t="s">
        <v>5</v>
      </c>
      <c r="C9" s="44">
        <v>41172.29</v>
      </c>
    </row>
    <row r="10" spans="1:3" ht="15">
      <c r="A10" s="2">
        <v>3</v>
      </c>
      <c r="B10" s="30" t="s">
        <v>5</v>
      </c>
      <c r="C10" s="44">
        <v>46254.27</v>
      </c>
    </row>
    <row r="11" spans="1:3" ht="15">
      <c r="A11" s="2">
        <v>4</v>
      </c>
      <c r="B11" s="31" t="s">
        <v>5</v>
      </c>
      <c r="C11" s="44">
        <v>41267.58</v>
      </c>
    </row>
    <row r="12" spans="1:3" ht="15">
      <c r="A12" s="2">
        <v>5</v>
      </c>
      <c r="B12" s="32" t="s">
        <v>4</v>
      </c>
      <c r="C12" s="69">
        <v>40159.4</v>
      </c>
    </row>
    <row r="13" ht="15">
      <c r="A13" s="1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 customHeight="1">
      <c r="A16" s="5"/>
    </row>
    <row r="17" ht="15">
      <c r="A17" s="5"/>
    </row>
  </sheetData>
  <sheetProtection/>
  <mergeCells count="5">
    <mergeCell ref="A15:B15"/>
    <mergeCell ref="A1:C1"/>
    <mergeCell ref="A2:D2"/>
    <mergeCell ref="A3:C3"/>
    <mergeCell ref="A4:D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14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57421875" style="0" customWidth="1"/>
    <col min="4" max="4" width="4.5742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8" t="s">
        <v>33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57543.79</v>
      </c>
    </row>
    <row r="9" spans="1:3" ht="15">
      <c r="A9" s="2">
        <v>2</v>
      </c>
      <c r="B9" s="30" t="s">
        <v>5</v>
      </c>
      <c r="C9" s="2">
        <v>66780.72</v>
      </c>
    </row>
    <row r="10" spans="1:3" ht="15">
      <c r="A10" s="2">
        <v>3</v>
      </c>
      <c r="B10" s="32" t="s">
        <v>4</v>
      </c>
      <c r="C10" s="42">
        <v>53299.06</v>
      </c>
    </row>
    <row r="11" spans="1:4" ht="15">
      <c r="A11" s="12"/>
      <c r="B11" s="12"/>
      <c r="C11" s="12"/>
      <c r="D11" s="13"/>
    </row>
    <row r="12" spans="1:4" ht="15" customHeight="1">
      <c r="A12" s="141"/>
      <c r="B12" s="141"/>
      <c r="D12" s="17"/>
    </row>
    <row r="13" ht="15">
      <c r="A13" s="5"/>
    </row>
    <row r="14" ht="15">
      <c r="A14" s="5"/>
    </row>
  </sheetData>
  <sheetProtection/>
  <mergeCells count="5">
    <mergeCell ref="A1:C1"/>
    <mergeCell ref="A2:D2"/>
    <mergeCell ref="A3:C3"/>
    <mergeCell ref="A4:D4"/>
    <mergeCell ref="A12:B1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D15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14062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126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53510.59</v>
      </c>
    </row>
    <row r="9" spans="1:3" ht="15">
      <c r="A9" s="2">
        <v>2</v>
      </c>
      <c r="B9" s="30" t="s">
        <v>5</v>
      </c>
      <c r="C9" s="2">
        <v>50241.11</v>
      </c>
    </row>
    <row r="10" spans="1:3" ht="15">
      <c r="A10" s="2">
        <v>3</v>
      </c>
      <c r="B10" s="32" t="s">
        <v>4</v>
      </c>
      <c r="C10" s="42">
        <v>44293.47</v>
      </c>
    </row>
    <row r="11" ht="15">
      <c r="A11" s="1"/>
    </row>
    <row r="12" spans="1:4" ht="15">
      <c r="A12" s="12"/>
      <c r="B12" s="12"/>
      <c r="C12" s="12"/>
      <c r="D12" s="13"/>
    </row>
    <row r="13" spans="1:4" ht="15" customHeight="1">
      <c r="A13" s="141"/>
      <c r="B13" s="141"/>
      <c r="D13" s="17"/>
    </row>
    <row r="14" ht="15" customHeight="1">
      <c r="A14" s="5"/>
    </row>
    <row r="15" ht="15">
      <c r="A15" s="5"/>
    </row>
  </sheetData>
  <sheetProtection/>
  <mergeCells count="5">
    <mergeCell ref="A13:B13"/>
    <mergeCell ref="A1:C1"/>
    <mergeCell ref="A2:D2"/>
    <mergeCell ref="A3:C3"/>
    <mergeCell ref="A4:D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D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4.00390625" style="0" customWidth="1"/>
    <col min="2" max="2" width="25.7109375" style="0" customWidth="1"/>
    <col min="3" max="3" width="37.57421875" style="0" customWidth="1"/>
    <col min="4" max="6" width="19.57421875" style="0" customWidth="1"/>
  </cols>
  <sheetData>
    <row r="1" spans="1:4" ht="49.5" customHeight="1">
      <c r="A1" s="143" t="s">
        <v>14</v>
      </c>
      <c r="B1" s="143"/>
      <c r="C1" s="143"/>
      <c r="D1" s="36"/>
    </row>
    <row r="2" spans="1:4" ht="38.25" customHeight="1">
      <c r="A2" s="132" t="s">
        <v>127</v>
      </c>
      <c r="B2" s="132"/>
      <c r="C2" s="132"/>
      <c r="D2" s="47"/>
    </row>
    <row r="3" spans="1:4" ht="15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51" customHeight="1">
      <c r="A6" s="2" t="s">
        <v>0</v>
      </c>
      <c r="B6" s="2" t="s">
        <v>1</v>
      </c>
      <c r="C6" s="2" t="s">
        <v>2</v>
      </c>
    </row>
    <row r="7" spans="1:3" ht="15" customHeight="1">
      <c r="A7" s="2">
        <v>1</v>
      </c>
      <c r="B7" s="2">
        <v>2</v>
      </c>
      <c r="C7" s="2">
        <v>3</v>
      </c>
    </row>
    <row r="8" spans="1:3" ht="14.25" customHeight="1">
      <c r="A8" s="2">
        <v>1</v>
      </c>
      <c r="B8" s="30" t="s">
        <v>3</v>
      </c>
      <c r="C8" s="4">
        <v>67999.7</v>
      </c>
    </row>
    <row r="9" spans="1:3" ht="18" customHeight="1">
      <c r="A9" s="2">
        <v>2</v>
      </c>
      <c r="B9" s="30" t="s">
        <v>5</v>
      </c>
      <c r="C9" s="4">
        <v>48605.51</v>
      </c>
    </row>
    <row r="10" spans="1:3" ht="18" customHeight="1">
      <c r="A10" s="2">
        <v>3</v>
      </c>
      <c r="B10" s="30" t="s">
        <v>5</v>
      </c>
      <c r="C10" s="4">
        <v>37352.89</v>
      </c>
    </row>
    <row r="11" spans="1:3" ht="18" customHeight="1">
      <c r="A11" s="2">
        <v>4</v>
      </c>
      <c r="B11" s="31" t="s">
        <v>5</v>
      </c>
      <c r="C11" s="4">
        <v>52153.19</v>
      </c>
    </row>
    <row r="12" spans="1:3" ht="15">
      <c r="A12" s="2">
        <v>5</v>
      </c>
      <c r="B12" s="32" t="s">
        <v>4</v>
      </c>
      <c r="C12" s="6">
        <v>45046.86</v>
      </c>
    </row>
    <row r="13" ht="15">
      <c r="A13" s="1"/>
    </row>
    <row r="14" spans="1:4" ht="15">
      <c r="A14" s="12"/>
      <c r="B14" s="12"/>
      <c r="C14" s="12"/>
      <c r="D14" s="13"/>
    </row>
    <row r="15" spans="1:4" ht="15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5:B15"/>
    <mergeCell ref="A1:C1"/>
    <mergeCell ref="A3:C3"/>
    <mergeCell ref="A4:D4"/>
    <mergeCell ref="A2:C2"/>
  </mergeCell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D16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7.2812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128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33035.63</v>
      </c>
    </row>
    <row r="9" spans="1:3" ht="15">
      <c r="A9" s="2">
        <v>2</v>
      </c>
      <c r="B9" s="30" t="s">
        <v>5</v>
      </c>
      <c r="C9" s="2">
        <v>35962.36</v>
      </c>
    </row>
    <row r="10" spans="1:3" ht="15">
      <c r="A10" s="2">
        <v>3</v>
      </c>
      <c r="B10" s="30" t="s">
        <v>5</v>
      </c>
      <c r="C10" s="2">
        <v>30982.91</v>
      </c>
    </row>
    <row r="11" spans="1:3" ht="15">
      <c r="A11" s="2">
        <v>4</v>
      </c>
      <c r="B11" s="32" t="s">
        <v>4</v>
      </c>
      <c r="C11" s="42">
        <v>35613.51</v>
      </c>
    </row>
    <row r="12" ht="15">
      <c r="A12" s="1"/>
    </row>
    <row r="13" spans="1:4" ht="15">
      <c r="A13" s="12"/>
      <c r="B13" s="12"/>
      <c r="C13" s="12"/>
      <c r="D13" s="13"/>
    </row>
    <row r="14" spans="1:4" ht="15" customHeight="1">
      <c r="A14" s="141"/>
      <c r="B14" s="141"/>
      <c r="C14" s="18"/>
      <c r="D14" s="17"/>
    </row>
    <row r="15" spans="1:3" ht="15" customHeight="1">
      <c r="A15" s="5"/>
      <c r="C15" s="18"/>
    </row>
    <row r="16" spans="1:3" ht="15">
      <c r="A16" s="5"/>
      <c r="C16" s="18"/>
    </row>
  </sheetData>
  <sheetProtection/>
  <mergeCells count="5">
    <mergeCell ref="A14:B14"/>
    <mergeCell ref="A1:C1"/>
    <mergeCell ref="A2:D2"/>
    <mergeCell ref="A3:C3"/>
    <mergeCell ref="A4:D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O173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421875" style="0" customWidth="1"/>
    <col min="4" max="4" width="7.8515625" style="9" customWidth="1"/>
  </cols>
  <sheetData>
    <row r="1" spans="1:4" ht="54.75" customHeight="1">
      <c r="A1" s="143" t="s">
        <v>14</v>
      </c>
      <c r="B1" s="143"/>
      <c r="C1" s="143"/>
      <c r="D1" s="77"/>
    </row>
    <row r="2" spans="1:4" ht="57.75" customHeight="1">
      <c r="A2" s="174" t="s">
        <v>129</v>
      </c>
      <c r="B2" s="175"/>
      <c r="C2" s="175"/>
      <c r="D2" s="77"/>
    </row>
    <row r="3" spans="1:4" ht="15" customHeight="1">
      <c r="A3" s="85"/>
      <c r="B3" s="140" t="s">
        <v>11</v>
      </c>
      <c r="C3" s="140"/>
      <c r="D3" s="140"/>
    </row>
    <row r="4" spans="1:4" ht="15">
      <c r="A4" s="80"/>
      <c r="B4" s="79"/>
      <c r="C4" s="79"/>
      <c r="D4" s="77"/>
    </row>
    <row r="5" spans="1:4" ht="30">
      <c r="A5" s="83" t="s">
        <v>0</v>
      </c>
      <c r="B5" s="83" t="s">
        <v>1</v>
      </c>
      <c r="C5" s="2" t="s">
        <v>2</v>
      </c>
      <c r="D5" s="77"/>
    </row>
    <row r="6" spans="1:15" ht="48.75" customHeight="1">
      <c r="A6" s="83">
        <v>1</v>
      </c>
      <c r="B6" s="83">
        <v>2</v>
      </c>
      <c r="C6" s="2">
        <v>3</v>
      </c>
      <c r="D6" s="77"/>
      <c r="O6" s="52"/>
    </row>
    <row r="7" spans="1:4" ht="15">
      <c r="A7" s="83">
        <v>1</v>
      </c>
      <c r="B7" s="84" t="s">
        <v>3</v>
      </c>
      <c r="C7" s="86" t="s">
        <v>114</v>
      </c>
      <c r="D7" s="77"/>
    </row>
    <row r="8" spans="1:4" ht="15">
      <c r="A8" s="83">
        <v>2</v>
      </c>
      <c r="B8" s="82" t="s">
        <v>4</v>
      </c>
      <c r="C8" s="86" t="s">
        <v>113</v>
      </c>
      <c r="D8" s="77"/>
    </row>
    <row r="9" spans="1:4" ht="15">
      <c r="A9" s="80"/>
      <c r="B9" s="79"/>
      <c r="C9" s="79"/>
      <c r="D9" s="77"/>
    </row>
    <row r="10" spans="1:4" ht="15">
      <c r="A10" s="81"/>
      <c r="B10" s="81"/>
      <c r="C10" s="81"/>
      <c r="D10" s="77"/>
    </row>
    <row r="11" ht="15">
      <c r="D11" s="77"/>
    </row>
    <row r="12" spans="1:4" ht="15" customHeight="1">
      <c r="A12" s="176"/>
      <c r="B12" s="177"/>
      <c r="C12" s="78"/>
      <c r="D12" s="77"/>
    </row>
    <row r="13" ht="15" customHeight="1">
      <c r="D13" s="77"/>
    </row>
    <row r="14" spans="1:4" ht="15">
      <c r="A14" s="80"/>
      <c r="B14" s="79"/>
      <c r="C14" s="78"/>
      <c r="D14" s="77"/>
    </row>
    <row r="15" spans="1:4" ht="15">
      <c r="A15" s="5"/>
      <c r="D15" s="77"/>
    </row>
    <row r="16" ht="15">
      <c r="D16" s="77"/>
    </row>
    <row r="17" ht="15">
      <c r="D17" s="77"/>
    </row>
    <row r="18" ht="15">
      <c r="D18" s="77"/>
    </row>
    <row r="19" ht="15">
      <c r="D19" s="77"/>
    </row>
    <row r="20" ht="15">
      <c r="D20" s="77"/>
    </row>
    <row r="21" ht="15">
      <c r="D21" s="77"/>
    </row>
    <row r="22" ht="15">
      <c r="D22" s="77"/>
    </row>
    <row r="23" ht="15">
      <c r="D23" s="77"/>
    </row>
    <row r="24" ht="15">
      <c r="D24" s="77"/>
    </row>
    <row r="25" ht="15">
      <c r="D25" s="77"/>
    </row>
    <row r="26" ht="15">
      <c r="D26" s="77"/>
    </row>
    <row r="27" ht="15">
      <c r="D27" s="77"/>
    </row>
    <row r="28" ht="15">
      <c r="D28" s="77"/>
    </row>
    <row r="29" ht="15">
      <c r="D29" s="77"/>
    </row>
    <row r="30" ht="15">
      <c r="D30" s="77"/>
    </row>
    <row r="31" ht="15">
      <c r="D31" s="77"/>
    </row>
    <row r="32" ht="15">
      <c r="D32" s="77"/>
    </row>
    <row r="33" ht="15">
      <c r="D33" s="77"/>
    </row>
    <row r="34" ht="15">
      <c r="D34" s="77"/>
    </row>
    <row r="35" ht="15">
      <c r="D35" s="77"/>
    </row>
    <row r="36" ht="15">
      <c r="D36" s="77"/>
    </row>
    <row r="37" ht="15">
      <c r="D37" s="77"/>
    </row>
    <row r="38" ht="15">
      <c r="D38" s="77"/>
    </row>
    <row r="39" ht="15">
      <c r="D39" s="77"/>
    </row>
    <row r="40" ht="15">
      <c r="D40" s="77"/>
    </row>
    <row r="41" ht="15">
      <c r="D41" s="77"/>
    </row>
    <row r="42" ht="15">
      <c r="D42" s="77"/>
    </row>
    <row r="43" ht="15">
      <c r="D43" s="77"/>
    </row>
    <row r="44" ht="15">
      <c r="D44" s="77"/>
    </row>
    <row r="45" ht="15">
      <c r="D45" s="77"/>
    </row>
    <row r="46" ht="15">
      <c r="D46" s="77"/>
    </row>
    <row r="47" ht="15">
      <c r="D47" s="77"/>
    </row>
    <row r="48" ht="15">
      <c r="D48" s="77"/>
    </row>
    <row r="49" ht="15">
      <c r="D49" s="77"/>
    </row>
    <row r="50" ht="15">
      <c r="D50" s="77"/>
    </row>
    <row r="51" ht="15">
      <c r="D51" s="77"/>
    </row>
    <row r="52" ht="15">
      <c r="D52" s="77"/>
    </row>
    <row r="53" ht="15">
      <c r="D53" s="77"/>
    </row>
    <row r="54" ht="15">
      <c r="D54" s="77"/>
    </row>
    <row r="55" ht="15">
      <c r="D55" s="77"/>
    </row>
    <row r="56" ht="15">
      <c r="D56" s="77"/>
    </row>
    <row r="57" ht="15">
      <c r="D57" s="77"/>
    </row>
    <row r="58" ht="15">
      <c r="D58" s="77"/>
    </row>
    <row r="59" ht="15">
      <c r="D59" s="77"/>
    </row>
    <row r="60" ht="15">
      <c r="D60" s="77"/>
    </row>
    <row r="61" ht="15">
      <c r="D61" s="77"/>
    </row>
    <row r="62" ht="15">
      <c r="D62" s="77"/>
    </row>
    <row r="63" ht="15">
      <c r="D63" s="77"/>
    </row>
    <row r="64" ht="15">
      <c r="D64" s="77"/>
    </row>
    <row r="65" ht="15">
      <c r="D65" s="77"/>
    </row>
    <row r="66" ht="15">
      <c r="D66" s="77"/>
    </row>
    <row r="67" ht="15">
      <c r="D67" s="77"/>
    </row>
    <row r="68" ht="15">
      <c r="D68" s="77"/>
    </row>
    <row r="69" ht="15">
      <c r="D69" s="77"/>
    </row>
    <row r="70" ht="15">
      <c r="D70" s="77"/>
    </row>
    <row r="71" ht="15">
      <c r="D71" s="77"/>
    </row>
    <row r="72" ht="15">
      <c r="D72" s="77"/>
    </row>
    <row r="73" ht="15">
      <c r="D73" s="77"/>
    </row>
    <row r="74" ht="15">
      <c r="D74" s="77"/>
    </row>
    <row r="75" ht="15">
      <c r="D75" s="77"/>
    </row>
    <row r="76" ht="15">
      <c r="D76" s="77"/>
    </row>
    <row r="77" ht="15">
      <c r="D77" s="77"/>
    </row>
    <row r="78" ht="15">
      <c r="D78" s="77"/>
    </row>
    <row r="79" ht="15">
      <c r="D79" s="77"/>
    </row>
    <row r="80" ht="15">
      <c r="D80" s="77"/>
    </row>
    <row r="81" ht="15">
      <c r="D81" s="77"/>
    </row>
    <row r="82" ht="15">
      <c r="D82" s="77"/>
    </row>
    <row r="83" ht="15">
      <c r="D83" s="77"/>
    </row>
    <row r="84" ht="15">
      <c r="D84" s="77"/>
    </row>
    <row r="85" ht="15">
      <c r="D85" s="77"/>
    </row>
    <row r="86" ht="15">
      <c r="D86" s="77"/>
    </row>
    <row r="87" ht="15">
      <c r="D87" s="77"/>
    </row>
    <row r="88" ht="15">
      <c r="D88" s="77"/>
    </row>
    <row r="89" ht="15">
      <c r="D89" s="77"/>
    </row>
    <row r="90" ht="15">
      <c r="D90" s="77"/>
    </row>
    <row r="91" ht="15">
      <c r="D91" s="77"/>
    </row>
    <row r="92" ht="15">
      <c r="D92" s="77"/>
    </row>
    <row r="93" ht="15">
      <c r="D93" s="77"/>
    </row>
    <row r="94" ht="15">
      <c r="D94" s="77"/>
    </row>
    <row r="95" ht="15">
      <c r="D95" s="77"/>
    </row>
    <row r="96" ht="15">
      <c r="D96" s="77"/>
    </row>
    <row r="97" ht="15">
      <c r="D97" s="77"/>
    </row>
    <row r="98" ht="15">
      <c r="D98" s="77"/>
    </row>
    <row r="99" ht="15">
      <c r="D99" s="77"/>
    </row>
    <row r="100" ht="15">
      <c r="D100" s="77"/>
    </row>
    <row r="101" ht="15">
      <c r="D101" s="77"/>
    </row>
    <row r="102" ht="15">
      <c r="D102" s="77"/>
    </row>
    <row r="103" ht="15">
      <c r="D103" s="77"/>
    </row>
    <row r="104" ht="15">
      <c r="D104" s="77"/>
    </row>
    <row r="105" ht="15">
      <c r="D105" s="77"/>
    </row>
    <row r="106" ht="15">
      <c r="D106" s="77"/>
    </row>
    <row r="107" ht="15">
      <c r="D107" s="77"/>
    </row>
    <row r="108" ht="15">
      <c r="D108" s="77"/>
    </row>
    <row r="109" ht="15">
      <c r="D109" s="77"/>
    </row>
    <row r="110" ht="15">
      <c r="D110" s="77"/>
    </row>
    <row r="111" ht="15">
      <c r="D111" s="77"/>
    </row>
    <row r="112" ht="15">
      <c r="D112" s="77"/>
    </row>
    <row r="113" ht="15">
      <c r="D113" s="77"/>
    </row>
    <row r="114" ht="15">
      <c r="D114" s="77"/>
    </row>
    <row r="115" ht="15">
      <c r="D115" s="77"/>
    </row>
    <row r="116" ht="15">
      <c r="D116" s="77"/>
    </row>
    <row r="117" ht="15">
      <c r="D117" s="77"/>
    </row>
    <row r="118" ht="15">
      <c r="D118" s="77"/>
    </row>
    <row r="119" ht="15">
      <c r="D119" s="77"/>
    </row>
    <row r="120" ht="15">
      <c r="D120" s="77"/>
    </row>
    <row r="121" ht="15">
      <c r="D121" s="77"/>
    </row>
    <row r="122" ht="15">
      <c r="D122" s="77"/>
    </row>
    <row r="123" ht="15">
      <c r="D123" s="77"/>
    </row>
    <row r="124" ht="15">
      <c r="D124" s="77"/>
    </row>
    <row r="125" ht="15">
      <c r="D125" s="77"/>
    </row>
    <row r="126" ht="15">
      <c r="D126" s="77"/>
    </row>
    <row r="127" ht="15">
      <c r="D127" s="77"/>
    </row>
    <row r="128" ht="15">
      <c r="D128" s="77"/>
    </row>
    <row r="129" ht="15">
      <c r="D129" s="77"/>
    </row>
    <row r="130" ht="15">
      <c r="D130" s="77"/>
    </row>
    <row r="131" ht="15">
      <c r="D131" s="77"/>
    </row>
    <row r="132" ht="15">
      <c r="D132" s="77"/>
    </row>
    <row r="133" ht="15">
      <c r="D133" s="77"/>
    </row>
    <row r="134" ht="15">
      <c r="D134" s="77"/>
    </row>
    <row r="135" ht="15">
      <c r="D135" s="77"/>
    </row>
    <row r="136" ht="15">
      <c r="D136" s="77"/>
    </row>
    <row r="137" ht="15">
      <c r="D137" s="77"/>
    </row>
    <row r="138" ht="15">
      <c r="D138" s="77"/>
    </row>
    <row r="139" ht="15">
      <c r="D139" s="77"/>
    </row>
    <row r="140" ht="15">
      <c r="D140" s="77"/>
    </row>
    <row r="141" ht="15">
      <c r="D141" s="77"/>
    </row>
    <row r="142" ht="15">
      <c r="D142" s="77"/>
    </row>
    <row r="143" ht="15">
      <c r="D143" s="77"/>
    </row>
    <row r="144" ht="15">
      <c r="D144" s="77"/>
    </row>
    <row r="145" ht="15">
      <c r="D145" s="77"/>
    </row>
    <row r="146" ht="15">
      <c r="D146" s="77"/>
    </row>
    <row r="147" ht="15">
      <c r="D147" s="77"/>
    </row>
    <row r="148" ht="15">
      <c r="D148" s="77"/>
    </row>
    <row r="149" ht="15">
      <c r="D149" s="77"/>
    </row>
    <row r="150" ht="15">
      <c r="D150" s="77"/>
    </row>
    <row r="151" ht="15">
      <c r="D151" s="77"/>
    </row>
    <row r="152" ht="15">
      <c r="D152" s="77"/>
    </row>
    <row r="153" ht="15">
      <c r="D153" s="77"/>
    </row>
    <row r="154" ht="15">
      <c r="D154" s="77"/>
    </row>
    <row r="155" ht="15">
      <c r="D155" s="77"/>
    </row>
    <row r="156" ht="15">
      <c r="D156" s="77"/>
    </row>
    <row r="157" ht="15">
      <c r="D157" s="77"/>
    </row>
    <row r="158" ht="15">
      <c r="D158" s="77"/>
    </row>
    <row r="159" ht="15">
      <c r="D159" s="77"/>
    </row>
    <row r="160" ht="15">
      <c r="D160" s="77"/>
    </row>
    <row r="161" ht="15">
      <c r="D161" s="77"/>
    </row>
    <row r="162" ht="15">
      <c r="D162" s="77"/>
    </row>
    <row r="163" ht="15">
      <c r="D163" s="77"/>
    </row>
    <row r="164" ht="15">
      <c r="D164" s="77"/>
    </row>
    <row r="165" ht="15">
      <c r="D165" s="77"/>
    </row>
    <row r="166" ht="15">
      <c r="D166" s="77"/>
    </row>
    <row r="167" ht="15">
      <c r="D167" s="77"/>
    </row>
    <row r="168" ht="15">
      <c r="D168" s="77"/>
    </row>
    <row r="169" ht="15">
      <c r="D169" s="77"/>
    </row>
    <row r="170" ht="15">
      <c r="D170" s="77"/>
    </row>
    <row r="171" ht="15">
      <c r="D171" s="77"/>
    </row>
    <row r="172" ht="15">
      <c r="D172" s="77"/>
    </row>
    <row r="173" ht="15">
      <c r="D173" s="77"/>
    </row>
  </sheetData>
  <sheetProtection/>
  <mergeCells count="4">
    <mergeCell ref="A2:C2"/>
    <mergeCell ref="A12:B12"/>
    <mergeCell ref="A1:C1"/>
    <mergeCell ref="B3:D3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16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3.140625" style="0" customWidth="1"/>
    <col min="4" max="4" width="0.7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8" t="s">
        <v>34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53730.17</v>
      </c>
    </row>
    <row r="9" spans="1:3" ht="15">
      <c r="A9" s="2">
        <v>2</v>
      </c>
      <c r="B9" s="30" t="s">
        <v>5</v>
      </c>
      <c r="C9" s="2">
        <v>42718.48</v>
      </c>
    </row>
    <row r="10" spans="1:3" ht="15">
      <c r="A10" s="2">
        <v>3</v>
      </c>
      <c r="B10" s="30" t="s">
        <v>5</v>
      </c>
      <c r="C10" s="2">
        <v>45659.67</v>
      </c>
    </row>
    <row r="11" spans="1:3" ht="15">
      <c r="A11" s="2">
        <v>4</v>
      </c>
      <c r="B11" s="31" t="s">
        <v>5</v>
      </c>
      <c r="C11" s="2">
        <v>47442.09</v>
      </c>
    </row>
    <row r="12" spans="1:3" ht="15">
      <c r="A12" s="2">
        <v>5</v>
      </c>
      <c r="B12" s="32" t="s">
        <v>4</v>
      </c>
      <c r="C12" s="42">
        <v>45538.63</v>
      </c>
    </row>
    <row r="13" spans="1:4" ht="15">
      <c r="A13" s="12"/>
      <c r="B13" s="12"/>
      <c r="C13" s="12"/>
      <c r="D13" s="13"/>
    </row>
    <row r="14" spans="1:4" ht="15" customHeight="1">
      <c r="A14" s="141"/>
      <c r="B14" s="141"/>
      <c r="D14" s="17"/>
    </row>
    <row r="15" ht="15">
      <c r="A15" s="5"/>
    </row>
    <row r="16" ht="15">
      <c r="A16" s="5"/>
    </row>
  </sheetData>
  <sheetProtection/>
  <mergeCells count="5">
    <mergeCell ref="A1:C1"/>
    <mergeCell ref="A2:D2"/>
    <mergeCell ref="A3:C3"/>
    <mergeCell ref="A4:D4"/>
    <mergeCell ref="A14:B1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C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37.28125" style="0" customWidth="1"/>
  </cols>
  <sheetData>
    <row r="1" spans="1:3" ht="47.25" customHeight="1">
      <c r="A1" s="135" t="s">
        <v>14</v>
      </c>
      <c r="B1" s="135"/>
      <c r="C1" s="135"/>
    </row>
    <row r="2" spans="1:3" ht="30" customHeight="1">
      <c r="A2" s="133" t="s">
        <v>35</v>
      </c>
      <c r="B2" s="133"/>
      <c r="C2" s="133"/>
    </row>
    <row r="3" spans="1:3" ht="15">
      <c r="A3" s="133" t="s">
        <v>11</v>
      </c>
      <c r="B3" s="133"/>
      <c r="C3" s="133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3</v>
      </c>
      <c r="C7" s="4">
        <v>57460.07</v>
      </c>
    </row>
    <row r="8" spans="1:3" ht="15">
      <c r="A8" s="2">
        <v>2</v>
      </c>
      <c r="B8" s="3" t="s">
        <v>6</v>
      </c>
      <c r="C8" s="4">
        <v>51492.44</v>
      </c>
    </row>
    <row r="9" spans="1:3" ht="15">
      <c r="A9" s="2">
        <v>3</v>
      </c>
      <c r="B9" s="3" t="s">
        <v>6</v>
      </c>
      <c r="C9" s="4">
        <v>41595.33</v>
      </c>
    </row>
    <row r="10" spans="1:3" ht="15">
      <c r="A10" s="2">
        <v>4</v>
      </c>
      <c r="B10" s="3" t="s">
        <v>6</v>
      </c>
      <c r="C10" s="4">
        <v>47728.92</v>
      </c>
    </row>
    <row r="11" spans="1:3" ht="15" customHeight="1">
      <c r="A11" s="2">
        <v>5</v>
      </c>
      <c r="B11" s="3" t="s">
        <v>6</v>
      </c>
      <c r="C11" s="4">
        <v>41821.8</v>
      </c>
    </row>
    <row r="12" spans="1:3" ht="15">
      <c r="A12" s="2">
        <v>6</v>
      </c>
      <c r="B12" s="9" t="s">
        <v>4</v>
      </c>
      <c r="C12" s="8">
        <v>42969.17</v>
      </c>
    </row>
    <row r="13" spans="1:3" ht="15">
      <c r="A13" s="5"/>
      <c r="C13" s="52"/>
    </row>
    <row r="14" ht="15">
      <c r="C14" s="5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C14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39.140625" style="0" customWidth="1"/>
  </cols>
  <sheetData>
    <row r="1" spans="1:3" ht="38.25" customHeight="1">
      <c r="A1" s="135" t="s">
        <v>14</v>
      </c>
      <c r="B1" s="135"/>
      <c r="C1" s="135"/>
    </row>
    <row r="2" spans="1:3" ht="49.5" customHeight="1">
      <c r="A2" s="133" t="s">
        <v>37</v>
      </c>
      <c r="B2" s="133"/>
      <c r="C2" s="133"/>
    </row>
    <row r="3" spans="1:3" ht="15">
      <c r="A3" s="133" t="s">
        <v>11</v>
      </c>
      <c r="B3" s="133"/>
      <c r="C3" s="133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3</v>
      </c>
      <c r="C7" s="4">
        <v>31642</v>
      </c>
    </row>
    <row r="8" spans="1:3" ht="15">
      <c r="A8" s="2">
        <v>2</v>
      </c>
      <c r="B8" s="3" t="s">
        <v>5</v>
      </c>
      <c r="C8" s="4">
        <v>37537</v>
      </c>
    </row>
    <row r="9" spans="1:3" ht="15">
      <c r="A9" s="2">
        <v>3</v>
      </c>
      <c r="B9" s="3" t="s">
        <v>5</v>
      </c>
      <c r="C9" s="4">
        <v>29272</v>
      </c>
    </row>
    <row r="10" spans="1:3" ht="15">
      <c r="A10" s="2">
        <v>4</v>
      </c>
      <c r="B10" s="3" t="s">
        <v>4</v>
      </c>
      <c r="C10" s="6">
        <v>33218</v>
      </c>
    </row>
    <row r="11" spans="1:3" ht="15">
      <c r="A11" s="5"/>
      <c r="C11" s="52"/>
    </row>
    <row r="12" spans="1:3" ht="15">
      <c r="A12" s="5"/>
      <c r="C12" s="52"/>
    </row>
    <row r="13" ht="15">
      <c r="C13" s="52"/>
    </row>
    <row r="14" ht="15">
      <c r="C14" s="5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C14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35" t="s">
        <v>14</v>
      </c>
      <c r="B1" s="135"/>
      <c r="C1" s="135"/>
    </row>
    <row r="2" spans="1:3" ht="30.75" customHeight="1">
      <c r="A2" s="133" t="s">
        <v>38</v>
      </c>
      <c r="B2" s="133"/>
      <c r="C2" s="133"/>
    </row>
    <row r="3" spans="1:3" ht="15">
      <c r="A3" s="142" t="s">
        <v>11</v>
      </c>
      <c r="B3" s="133"/>
      <c r="C3" s="133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0" t="s">
        <v>3</v>
      </c>
      <c r="C7" s="57">
        <f>1208384/12</f>
        <v>100698.66666666667</v>
      </c>
    </row>
    <row r="8" spans="1:3" ht="15">
      <c r="A8" s="2">
        <v>2</v>
      </c>
      <c r="B8" s="30" t="s">
        <v>5</v>
      </c>
      <c r="C8" s="57">
        <f>884119/12</f>
        <v>73676.58333333333</v>
      </c>
    </row>
    <row r="9" spans="1:3" ht="15">
      <c r="A9" s="2">
        <v>3</v>
      </c>
      <c r="B9" s="30" t="s">
        <v>5</v>
      </c>
      <c r="C9" s="57">
        <f>531832/12</f>
        <v>44319.333333333336</v>
      </c>
    </row>
    <row r="10" spans="1:3" ht="15">
      <c r="A10" s="2">
        <v>4</v>
      </c>
      <c r="B10" s="31" t="s">
        <v>5</v>
      </c>
      <c r="C10" s="57">
        <f>922472/12</f>
        <v>76872.66666666667</v>
      </c>
    </row>
    <row r="11" spans="1:3" ht="15" customHeight="1">
      <c r="A11" s="2">
        <v>5</v>
      </c>
      <c r="B11" s="47" t="s">
        <v>5</v>
      </c>
      <c r="C11" s="57">
        <f>641379/12</f>
        <v>53448.25</v>
      </c>
    </row>
    <row r="12" spans="1:3" ht="15">
      <c r="A12" s="2">
        <v>6</v>
      </c>
      <c r="B12" s="47" t="s">
        <v>5</v>
      </c>
      <c r="C12" s="57">
        <f>823432/12</f>
        <v>68619.33333333333</v>
      </c>
    </row>
    <row r="13" spans="1:3" ht="15">
      <c r="A13" s="2">
        <v>7</v>
      </c>
      <c r="B13" s="47" t="s">
        <v>5</v>
      </c>
      <c r="C13" s="57">
        <f>146666/3</f>
        <v>48888.666666666664</v>
      </c>
    </row>
    <row r="14" spans="1:3" ht="15">
      <c r="A14" s="2">
        <v>8</v>
      </c>
      <c r="B14" s="32" t="s">
        <v>4</v>
      </c>
      <c r="C14" s="58">
        <f>680204/12</f>
        <v>56683.666666666664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11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4.00390625" style="0" customWidth="1"/>
    <col min="2" max="2" width="23.140625" style="0" customWidth="1"/>
    <col min="3" max="3" width="40.00390625" style="0" customWidth="1"/>
  </cols>
  <sheetData>
    <row r="1" spans="1:3" ht="34.5" customHeight="1">
      <c r="A1" s="131" t="s">
        <v>14</v>
      </c>
      <c r="B1" s="131"/>
      <c r="C1" s="131"/>
    </row>
    <row r="2" spans="1:3" ht="33.75" customHeight="1">
      <c r="A2" s="132" t="s">
        <v>9</v>
      </c>
      <c r="B2" s="132"/>
      <c r="C2" s="132"/>
    </row>
    <row r="3" spans="1:3" ht="15">
      <c r="A3" s="133" t="s">
        <v>11</v>
      </c>
      <c r="B3" s="133"/>
      <c r="C3" s="133"/>
    </row>
    <row r="4" ht="15">
      <c r="A4" s="1"/>
    </row>
    <row r="5" spans="1:3" ht="30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3</v>
      </c>
      <c r="C6" s="2">
        <v>4</v>
      </c>
    </row>
    <row r="7" spans="1:3" ht="15">
      <c r="A7" s="2">
        <v>1</v>
      </c>
      <c r="B7" s="3" t="s">
        <v>3</v>
      </c>
      <c r="C7" s="4">
        <v>63347.12</v>
      </c>
    </row>
    <row r="8" spans="1:3" ht="15">
      <c r="A8" s="2">
        <v>2</v>
      </c>
      <c r="B8" s="3" t="s">
        <v>5</v>
      </c>
      <c r="C8" s="4">
        <v>76513.25</v>
      </c>
    </row>
    <row r="9" spans="1:3" ht="15">
      <c r="A9" s="2">
        <v>3</v>
      </c>
      <c r="B9" s="3" t="s">
        <v>5</v>
      </c>
      <c r="C9" s="4">
        <v>52234.17</v>
      </c>
    </row>
    <row r="10" spans="1:3" ht="15">
      <c r="A10" s="2">
        <v>4</v>
      </c>
      <c r="B10" s="3" t="s">
        <v>4</v>
      </c>
      <c r="C10" s="4">
        <v>36114.95</v>
      </c>
    </row>
    <row r="11" ht="15">
      <c r="A11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C14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35" t="s">
        <v>14</v>
      </c>
      <c r="B1" s="135"/>
      <c r="C1" s="135"/>
    </row>
    <row r="2" spans="1:3" ht="39" customHeight="1">
      <c r="A2" s="133" t="s">
        <v>39</v>
      </c>
      <c r="B2" s="133"/>
      <c r="C2" s="133"/>
    </row>
    <row r="3" spans="1:3" ht="15">
      <c r="A3" s="142" t="s">
        <v>11</v>
      </c>
      <c r="B3" s="133"/>
      <c r="C3" s="133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0" t="s">
        <v>3</v>
      </c>
      <c r="C7" s="2">
        <v>46858.06</v>
      </c>
    </row>
    <row r="8" spans="1:3" ht="15">
      <c r="A8" s="2">
        <v>2</v>
      </c>
      <c r="B8" s="30" t="s">
        <v>5</v>
      </c>
      <c r="C8" s="2">
        <v>45516.98</v>
      </c>
    </row>
    <row r="9" spans="1:3" ht="15">
      <c r="A9" s="2">
        <v>3</v>
      </c>
      <c r="B9" s="30" t="s">
        <v>5</v>
      </c>
      <c r="C9" s="2">
        <v>44874.55</v>
      </c>
    </row>
    <row r="10" spans="1:3" ht="15">
      <c r="A10" s="2">
        <v>4</v>
      </c>
      <c r="B10" s="48" t="s">
        <v>5</v>
      </c>
      <c r="C10" s="2">
        <v>30170.2</v>
      </c>
    </row>
    <row r="11" spans="1:3" ht="15" customHeight="1">
      <c r="A11" s="2">
        <v>5</v>
      </c>
      <c r="B11" s="49" t="s">
        <v>5</v>
      </c>
      <c r="C11" s="2">
        <v>23625.05</v>
      </c>
    </row>
    <row r="12" spans="1:3" ht="15">
      <c r="A12" s="2">
        <v>6</v>
      </c>
      <c r="B12" s="32" t="s">
        <v>4</v>
      </c>
      <c r="C12" s="42">
        <v>47619.25</v>
      </c>
    </row>
    <row r="13" spans="1:3" ht="15">
      <c r="A13" s="5"/>
      <c r="C13" s="52"/>
    </row>
    <row r="14" ht="15">
      <c r="C14" s="5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C1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35" t="s">
        <v>14</v>
      </c>
      <c r="B1" s="135"/>
      <c r="C1" s="135"/>
    </row>
    <row r="2" spans="1:3" ht="37.5" customHeight="1">
      <c r="A2" s="133" t="s">
        <v>40</v>
      </c>
      <c r="B2" s="133"/>
      <c r="C2" s="133"/>
    </row>
    <row r="3" spans="1:3" ht="15">
      <c r="A3" s="142" t="s">
        <v>11</v>
      </c>
      <c r="B3" s="133"/>
      <c r="C3" s="133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0" t="s">
        <v>3</v>
      </c>
      <c r="C7" s="2">
        <v>69858.93</v>
      </c>
    </row>
    <row r="8" spans="1:3" ht="15">
      <c r="A8" s="2">
        <v>2</v>
      </c>
      <c r="B8" s="30" t="s">
        <v>5</v>
      </c>
      <c r="C8" s="2">
        <v>46953.33</v>
      </c>
    </row>
    <row r="9" spans="1:3" ht="15">
      <c r="A9" s="2">
        <v>3</v>
      </c>
      <c r="B9" s="30" t="s">
        <v>5</v>
      </c>
      <c r="C9" s="2">
        <v>46121.82</v>
      </c>
    </row>
    <row r="10" spans="1:3" ht="15">
      <c r="A10" s="2">
        <v>4</v>
      </c>
      <c r="B10" s="31" t="s">
        <v>5</v>
      </c>
      <c r="C10" s="2">
        <v>46121.82</v>
      </c>
    </row>
    <row r="11" spans="1:3" ht="15" customHeight="1">
      <c r="A11" s="2">
        <v>5</v>
      </c>
      <c r="B11" s="32" t="s">
        <v>4</v>
      </c>
      <c r="C11" s="42">
        <v>50629.21</v>
      </c>
    </row>
    <row r="12" spans="1:3" ht="15">
      <c r="A12" s="5"/>
      <c r="C12" s="52"/>
    </row>
    <row r="13" spans="1:3" ht="15">
      <c r="A13" s="5"/>
      <c r="C13" s="52"/>
    </row>
    <row r="14" ht="15">
      <c r="C14" s="5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4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35" t="s">
        <v>14</v>
      </c>
      <c r="B1" s="135"/>
      <c r="C1" s="135"/>
    </row>
    <row r="2" spans="1:3" ht="32.25" customHeight="1">
      <c r="A2" s="133" t="s">
        <v>41</v>
      </c>
      <c r="B2" s="133"/>
      <c r="C2" s="133"/>
    </row>
    <row r="3" spans="1:3" ht="15">
      <c r="A3" s="142" t="s">
        <v>11</v>
      </c>
      <c r="B3" s="133"/>
      <c r="C3" s="133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0" t="s">
        <v>3</v>
      </c>
      <c r="C7" s="2">
        <v>59938.45</v>
      </c>
    </row>
    <row r="8" spans="1:3" ht="15">
      <c r="A8" s="2">
        <v>2</v>
      </c>
      <c r="B8" s="30" t="s">
        <v>5</v>
      </c>
      <c r="C8" s="2">
        <v>48974.21</v>
      </c>
    </row>
    <row r="9" spans="1:3" ht="15">
      <c r="A9" s="2">
        <v>3</v>
      </c>
      <c r="B9" s="30" t="s">
        <v>5</v>
      </c>
      <c r="C9" s="2">
        <v>45691.19</v>
      </c>
    </row>
    <row r="10" spans="1:3" ht="15">
      <c r="A10" s="2">
        <v>4</v>
      </c>
      <c r="B10" s="31" t="s">
        <v>5</v>
      </c>
      <c r="C10" s="11">
        <v>44774.13</v>
      </c>
    </row>
    <row r="11" spans="1:3" ht="15" customHeight="1">
      <c r="A11" s="2">
        <v>5</v>
      </c>
      <c r="B11" s="31" t="s">
        <v>5</v>
      </c>
      <c r="C11" s="2">
        <v>45093.68</v>
      </c>
    </row>
    <row r="12" spans="1:3" ht="15">
      <c r="A12" s="2">
        <v>6</v>
      </c>
      <c r="B12" s="31" t="s">
        <v>5</v>
      </c>
      <c r="C12" s="2">
        <v>34094.45</v>
      </c>
    </row>
    <row r="13" spans="1:3" ht="15">
      <c r="A13" s="2">
        <v>7</v>
      </c>
      <c r="B13" s="32" t="s">
        <v>4</v>
      </c>
      <c r="C13" s="42">
        <v>47611.91</v>
      </c>
    </row>
    <row r="14" ht="15">
      <c r="C14" s="5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C1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35" t="s">
        <v>14</v>
      </c>
      <c r="B1" s="135"/>
      <c r="C1" s="135"/>
    </row>
    <row r="2" spans="1:3" ht="34.5" customHeight="1">
      <c r="A2" s="133" t="s">
        <v>42</v>
      </c>
      <c r="B2" s="133"/>
      <c r="C2" s="133"/>
    </row>
    <row r="3" spans="1:3" ht="15">
      <c r="A3" s="142" t="s">
        <v>11</v>
      </c>
      <c r="B3" s="133"/>
      <c r="C3" s="133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0" t="s">
        <v>3</v>
      </c>
      <c r="C7" s="4">
        <v>56888.334343883536</v>
      </c>
    </row>
    <row r="8" spans="1:3" ht="15">
      <c r="A8" s="2">
        <v>2</v>
      </c>
      <c r="B8" s="30" t="s">
        <v>5</v>
      </c>
      <c r="C8" s="4">
        <v>67379.81448274538</v>
      </c>
    </row>
    <row r="9" spans="1:3" ht="15">
      <c r="A9" s="2">
        <v>3</v>
      </c>
      <c r="B9" s="30" t="s">
        <v>5</v>
      </c>
      <c r="C9" s="44">
        <v>44184.28547037795</v>
      </c>
    </row>
    <row r="10" spans="1:3" ht="15">
      <c r="A10" s="2">
        <v>4</v>
      </c>
      <c r="B10" s="31" t="s">
        <v>5</v>
      </c>
      <c r="C10" s="44">
        <v>61355.72289228242</v>
      </c>
    </row>
    <row r="11" spans="1:3" ht="15" customHeight="1">
      <c r="A11" s="2">
        <v>5</v>
      </c>
      <c r="B11" s="30" t="s">
        <v>5</v>
      </c>
      <c r="C11" s="44">
        <v>47102.253354145614</v>
      </c>
    </row>
    <row r="12" spans="1:3" ht="15">
      <c r="A12" s="2">
        <v>6</v>
      </c>
      <c r="B12" s="32" t="s">
        <v>4</v>
      </c>
      <c r="C12" s="6">
        <v>39284.940650552526</v>
      </c>
    </row>
    <row r="13" spans="1:3" ht="15">
      <c r="A13" s="45"/>
      <c r="B13" s="12"/>
      <c r="C13" s="27"/>
    </row>
    <row r="14" spans="1:3" ht="15">
      <c r="A14" s="45"/>
      <c r="B14" s="12"/>
      <c r="C14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C1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35" t="s">
        <v>14</v>
      </c>
      <c r="B1" s="135"/>
      <c r="C1" s="135"/>
    </row>
    <row r="2" spans="1:3" ht="32.25" customHeight="1">
      <c r="A2" s="133" t="s">
        <v>43</v>
      </c>
      <c r="B2" s="133"/>
      <c r="C2" s="133"/>
    </row>
    <row r="3" spans="1:3" ht="15">
      <c r="A3" s="142" t="s">
        <v>11</v>
      </c>
      <c r="B3" s="133"/>
      <c r="C3" s="133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3</v>
      </c>
      <c r="C7" s="4">
        <v>72912.5</v>
      </c>
    </row>
    <row r="8" spans="1:3" ht="15">
      <c r="A8" s="2">
        <v>2</v>
      </c>
      <c r="B8" s="3" t="s">
        <v>5</v>
      </c>
      <c r="C8" s="4">
        <v>38005.33</v>
      </c>
    </row>
    <row r="9" spans="1:3" ht="15">
      <c r="A9" s="2">
        <v>3</v>
      </c>
      <c r="B9" s="3" t="s">
        <v>5</v>
      </c>
      <c r="C9" s="4">
        <v>55680.14</v>
      </c>
    </row>
    <row r="10" spans="1:3" ht="15">
      <c r="A10" s="2">
        <v>4</v>
      </c>
      <c r="B10" s="3" t="s">
        <v>5</v>
      </c>
      <c r="C10" s="4">
        <v>55311.35</v>
      </c>
    </row>
    <row r="11" spans="1:3" ht="15" customHeight="1">
      <c r="A11" s="2">
        <v>5</v>
      </c>
      <c r="B11" s="3" t="s">
        <v>5</v>
      </c>
      <c r="C11" s="4">
        <v>64339.59</v>
      </c>
    </row>
    <row r="12" spans="1:3" ht="15">
      <c r="A12" s="2">
        <v>6</v>
      </c>
      <c r="B12" s="7" t="s">
        <v>4</v>
      </c>
      <c r="C12" s="43">
        <v>48083.1</v>
      </c>
    </row>
    <row r="13" ht="15">
      <c r="C13" s="52"/>
    </row>
    <row r="14" ht="15">
      <c r="C14" s="5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J21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35" t="s">
        <v>14</v>
      </c>
      <c r="B1" s="135"/>
      <c r="C1" s="135"/>
    </row>
    <row r="2" spans="1:3" ht="36" customHeight="1">
      <c r="A2" s="133" t="s">
        <v>44</v>
      </c>
      <c r="B2" s="133"/>
      <c r="C2" s="133"/>
    </row>
    <row r="3" spans="1:3" ht="15">
      <c r="A3" s="142" t="s">
        <v>11</v>
      </c>
      <c r="B3" s="133"/>
      <c r="C3" s="133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3</v>
      </c>
      <c r="C7" s="4">
        <v>37629.89</v>
      </c>
    </row>
    <row r="8" spans="1:3" ht="15">
      <c r="A8" s="2">
        <v>2</v>
      </c>
      <c r="B8" s="3" t="s">
        <v>5</v>
      </c>
      <c r="C8" s="4">
        <v>46781.04</v>
      </c>
    </row>
    <row r="9" spans="1:3" ht="15">
      <c r="A9" s="2">
        <v>3</v>
      </c>
      <c r="B9" s="3" t="s">
        <v>5</v>
      </c>
      <c r="C9" s="4">
        <v>44644.19</v>
      </c>
    </row>
    <row r="10" spans="1:3" ht="15">
      <c r="A10" s="2">
        <v>4</v>
      </c>
      <c r="B10" s="3" t="s">
        <v>4</v>
      </c>
      <c r="C10" s="4">
        <v>35356.37</v>
      </c>
    </row>
    <row r="11" spans="1:3" ht="15">
      <c r="A11" s="5"/>
      <c r="C11" s="52"/>
    </row>
    <row r="12" spans="1:3" ht="15">
      <c r="A12" s="5"/>
      <c r="C12" s="52"/>
    </row>
    <row r="13" ht="15">
      <c r="C13" s="52"/>
    </row>
    <row r="14" ht="15">
      <c r="C14" s="52"/>
    </row>
    <row r="21" ht="15">
      <c r="J21" s="5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C14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35" t="s">
        <v>14</v>
      </c>
      <c r="B1" s="135"/>
      <c r="C1" s="135"/>
    </row>
    <row r="2" spans="1:3" ht="49.5" customHeight="1">
      <c r="A2" s="133" t="s">
        <v>36</v>
      </c>
      <c r="B2" s="133"/>
      <c r="C2" s="133"/>
    </row>
    <row r="3" spans="1:3" ht="15">
      <c r="A3" s="142" t="s">
        <v>11</v>
      </c>
      <c r="B3" s="133"/>
      <c r="C3" s="133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0" t="s">
        <v>3</v>
      </c>
      <c r="C7" s="2">
        <v>59117.01</v>
      </c>
    </row>
    <row r="8" spans="1:3" ht="15">
      <c r="A8" s="2">
        <v>2</v>
      </c>
      <c r="B8" s="30" t="s">
        <v>5</v>
      </c>
      <c r="C8" s="2">
        <v>55674.73</v>
      </c>
    </row>
    <row r="9" spans="1:3" ht="15">
      <c r="A9" s="2">
        <v>3</v>
      </c>
      <c r="B9" s="30" t="s">
        <v>5</v>
      </c>
      <c r="C9" s="2">
        <v>43565.86</v>
      </c>
    </row>
    <row r="10" spans="1:3" ht="15">
      <c r="A10" s="2">
        <v>4</v>
      </c>
      <c r="B10" s="32" t="s">
        <v>4</v>
      </c>
      <c r="C10" s="42">
        <v>39066.34</v>
      </c>
    </row>
    <row r="11" ht="15">
      <c r="C11" s="52"/>
    </row>
    <row r="12" ht="15">
      <c r="C12" s="52"/>
    </row>
    <row r="13" ht="15">
      <c r="C13" s="52"/>
    </row>
    <row r="14" ht="15">
      <c r="C14" s="5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C1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35" t="s">
        <v>14</v>
      </c>
      <c r="B1" s="135"/>
      <c r="C1" s="135"/>
    </row>
    <row r="2" spans="1:3" ht="30.75" customHeight="1">
      <c r="A2" s="133" t="s">
        <v>45</v>
      </c>
      <c r="B2" s="133"/>
      <c r="C2" s="133"/>
    </row>
    <row r="3" spans="1:3" ht="15">
      <c r="A3" s="133" t="s">
        <v>11</v>
      </c>
      <c r="B3" s="133"/>
      <c r="C3" s="133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0" t="s">
        <v>3</v>
      </c>
      <c r="C7" s="53">
        <v>55150.11</v>
      </c>
    </row>
    <row r="8" spans="1:3" ht="15">
      <c r="A8" s="2">
        <v>2</v>
      </c>
      <c r="B8" s="30" t="s">
        <v>5</v>
      </c>
      <c r="C8" s="54">
        <v>59992.1</v>
      </c>
    </row>
    <row r="9" spans="1:3" ht="15">
      <c r="A9" s="2">
        <v>3</v>
      </c>
      <c r="B9" s="30" t="s">
        <v>5</v>
      </c>
      <c r="C9" s="53">
        <v>75561.09</v>
      </c>
    </row>
    <row r="10" spans="1:3" ht="15">
      <c r="A10" s="2">
        <v>4</v>
      </c>
      <c r="B10" s="31" t="s">
        <v>5</v>
      </c>
      <c r="C10" s="53">
        <v>83417.14</v>
      </c>
    </row>
    <row r="11" spans="1:3" ht="15" customHeight="1">
      <c r="A11" s="2">
        <v>5</v>
      </c>
      <c r="B11" s="32" t="s">
        <v>4</v>
      </c>
      <c r="C11" s="55">
        <v>55913.74</v>
      </c>
    </row>
    <row r="12" spans="1:3" ht="15.75" thickBot="1">
      <c r="A12" s="2">
        <v>6</v>
      </c>
      <c r="B12" s="50" t="s">
        <v>4</v>
      </c>
      <c r="C12" s="56">
        <v>43930.4</v>
      </c>
    </row>
    <row r="13" spans="1:3" ht="15">
      <c r="A13" s="5"/>
      <c r="C13" s="52"/>
    </row>
    <row r="14" ht="15">
      <c r="C14" s="5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C18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35" t="s">
        <v>14</v>
      </c>
      <c r="B1" s="135"/>
      <c r="C1" s="135"/>
    </row>
    <row r="2" spans="1:3" ht="49.5" customHeight="1">
      <c r="A2" s="132" t="s">
        <v>46</v>
      </c>
      <c r="B2" s="132"/>
      <c r="C2" s="132"/>
    </row>
    <row r="3" spans="1:3" ht="15">
      <c r="A3" s="142" t="s">
        <v>11</v>
      </c>
      <c r="B3" s="133"/>
      <c r="C3" s="133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0" t="s">
        <v>3</v>
      </c>
      <c r="C7" s="44">
        <v>78763.6</v>
      </c>
    </row>
    <row r="8" spans="1:3" ht="15">
      <c r="A8" s="2">
        <v>2</v>
      </c>
      <c r="B8" s="30" t="s">
        <v>5</v>
      </c>
      <c r="C8" s="2">
        <v>37162.13</v>
      </c>
    </row>
    <row r="9" spans="1:3" ht="15">
      <c r="A9" s="2">
        <v>3</v>
      </c>
      <c r="B9" s="30" t="s">
        <v>5</v>
      </c>
      <c r="C9" s="2">
        <v>49230.41</v>
      </c>
    </row>
    <row r="10" spans="1:3" ht="15">
      <c r="A10" s="2">
        <v>4</v>
      </c>
      <c r="B10" s="30" t="s">
        <v>5</v>
      </c>
      <c r="C10" s="2">
        <v>46400.19</v>
      </c>
    </row>
    <row r="11" spans="1:3" ht="15" customHeight="1">
      <c r="A11" s="2">
        <v>5</v>
      </c>
      <c r="B11" s="30" t="s">
        <v>5</v>
      </c>
      <c r="C11" s="2">
        <v>58253.42</v>
      </c>
    </row>
    <row r="12" spans="1:3" ht="15">
      <c r="A12" s="2">
        <v>6</v>
      </c>
      <c r="B12" s="30" t="s">
        <v>5</v>
      </c>
      <c r="C12" s="2">
        <v>52819.63</v>
      </c>
    </row>
    <row r="13" spans="1:3" ht="15">
      <c r="A13" s="2">
        <v>7</v>
      </c>
      <c r="B13" s="30" t="s">
        <v>5</v>
      </c>
      <c r="C13" s="2">
        <v>53405.15</v>
      </c>
    </row>
    <row r="14" spans="1:3" ht="15">
      <c r="A14" s="2">
        <v>8</v>
      </c>
      <c r="B14" s="30" t="s">
        <v>5</v>
      </c>
      <c r="C14" s="2">
        <v>43071.56</v>
      </c>
    </row>
    <row r="15" spans="1:3" ht="15">
      <c r="A15" s="2">
        <v>9</v>
      </c>
      <c r="B15" s="30" t="s">
        <v>5</v>
      </c>
      <c r="C15" s="2">
        <v>52043.01</v>
      </c>
    </row>
    <row r="16" spans="1:3" ht="15">
      <c r="A16" s="2">
        <v>10</v>
      </c>
      <c r="B16" s="30" t="s">
        <v>5</v>
      </c>
      <c r="C16" s="2">
        <v>18386.52</v>
      </c>
    </row>
    <row r="17" spans="1:3" ht="15">
      <c r="A17" s="2">
        <v>11</v>
      </c>
      <c r="B17" s="30" t="s">
        <v>5</v>
      </c>
      <c r="C17" s="2">
        <v>15552.75</v>
      </c>
    </row>
    <row r="18" spans="1:3" ht="15">
      <c r="A18" s="2">
        <v>12</v>
      </c>
      <c r="B18" s="32" t="s">
        <v>4</v>
      </c>
      <c r="C18" s="42">
        <v>77299.59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C1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35" t="s">
        <v>14</v>
      </c>
      <c r="B1" s="135"/>
      <c r="C1" s="135"/>
    </row>
    <row r="2" spans="1:3" ht="49.5" customHeight="1">
      <c r="A2" s="133" t="s">
        <v>47</v>
      </c>
      <c r="B2" s="133"/>
      <c r="C2" s="133"/>
    </row>
    <row r="3" spans="1:3" ht="15">
      <c r="A3" s="142" t="s">
        <v>11</v>
      </c>
      <c r="B3" s="133"/>
      <c r="C3" s="133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0" t="s">
        <v>3</v>
      </c>
      <c r="C7" s="2">
        <v>53374.84</v>
      </c>
    </row>
    <row r="8" spans="1:3" ht="15">
      <c r="A8" s="2">
        <v>2</v>
      </c>
      <c r="B8" s="30" t="s">
        <v>5</v>
      </c>
      <c r="C8" s="2">
        <v>60135.79</v>
      </c>
    </row>
    <row r="9" spans="1:3" ht="15">
      <c r="A9" s="2">
        <v>3</v>
      </c>
      <c r="B9" s="30" t="s">
        <v>5</v>
      </c>
      <c r="C9" s="2">
        <v>61705.71</v>
      </c>
    </row>
    <row r="10" spans="1:3" ht="15">
      <c r="A10" s="2">
        <v>4</v>
      </c>
      <c r="B10" s="32" t="s">
        <v>4</v>
      </c>
      <c r="C10" s="42">
        <v>45729.42</v>
      </c>
    </row>
    <row r="11" spans="1:3" ht="15">
      <c r="A11" s="5"/>
      <c r="C11" s="52"/>
    </row>
    <row r="12" ht="15">
      <c r="C12" s="52"/>
    </row>
    <row r="13" ht="15">
      <c r="C13" s="52"/>
    </row>
    <row r="14" ht="15">
      <c r="C14" s="5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13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9.7109375" style="0" customWidth="1"/>
    <col min="2" max="2" width="28.57421875" style="0" customWidth="1"/>
    <col min="3" max="3" width="38.57421875" style="0" customWidth="1"/>
  </cols>
  <sheetData>
    <row r="1" spans="1:3" ht="34.5" customHeight="1">
      <c r="A1" s="131" t="s">
        <v>14</v>
      </c>
      <c r="B1" s="131"/>
      <c r="C1" s="131"/>
    </row>
    <row r="2" spans="1:3" ht="36" customHeight="1">
      <c r="A2" s="132" t="s">
        <v>22</v>
      </c>
      <c r="B2" s="132"/>
      <c r="C2" s="132"/>
    </row>
    <row r="3" spans="1:3" ht="15">
      <c r="A3" s="133" t="s">
        <v>11</v>
      </c>
      <c r="B3" s="133"/>
      <c r="C3" s="133"/>
    </row>
    <row r="4" ht="15">
      <c r="A4" s="1"/>
    </row>
    <row r="5" spans="1:3" ht="30">
      <c r="A5" s="2" t="s">
        <v>0</v>
      </c>
      <c r="B5" s="2" t="s">
        <v>1</v>
      </c>
      <c r="C5" s="2" t="s">
        <v>2</v>
      </c>
    </row>
    <row r="6" spans="1:3" ht="15">
      <c r="A6" s="14">
        <v>1</v>
      </c>
      <c r="B6" s="14">
        <v>3</v>
      </c>
      <c r="C6" s="14">
        <v>4</v>
      </c>
    </row>
    <row r="7" spans="1:3" ht="15">
      <c r="A7" s="2">
        <v>1</v>
      </c>
      <c r="B7" s="3" t="s">
        <v>3</v>
      </c>
      <c r="C7" s="4">
        <v>59190.34</v>
      </c>
    </row>
    <row r="8" spans="1:3" ht="15">
      <c r="A8" s="2">
        <v>2</v>
      </c>
      <c r="B8" s="3" t="s">
        <v>5</v>
      </c>
      <c r="C8" s="4">
        <v>47418.87</v>
      </c>
    </row>
    <row r="9" spans="1:3" ht="15">
      <c r="A9" s="2">
        <v>3</v>
      </c>
      <c r="B9" s="3" t="s">
        <v>5</v>
      </c>
      <c r="C9" s="4">
        <v>46457.75</v>
      </c>
    </row>
    <row r="10" spans="1:3" ht="15">
      <c r="A10" s="2">
        <v>4</v>
      </c>
      <c r="B10" s="3" t="s">
        <v>5</v>
      </c>
      <c r="C10" s="4">
        <v>43183.55</v>
      </c>
    </row>
    <row r="11" spans="1:3" ht="28.5" customHeight="1">
      <c r="A11" s="2">
        <v>5</v>
      </c>
      <c r="B11" s="3" t="s">
        <v>4</v>
      </c>
      <c r="C11" s="4">
        <v>45015.62</v>
      </c>
    </row>
    <row r="12" ht="15" hidden="1">
      <c r="A12" s="1"/>
    </row>
    <row r="13" spans="1:3" ht="15">
      <c r="A13" s="12"/>
      <c r="B13" s="12"/>
      <c r="C13" s="1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C14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35" t="s">
        <v>14</v>
      </c>
      <c r="B1" s="135"/>
      <c r="C1" s="135"/>
    </row>
    <row r="2" spans="1:3" ht="39" customHeight="1">
      <c r="A2" s="132" t="s">
        <v>48</v>
      </c>
      <c r="B2" s="132"/>
      <c r="C2" s="132"/>
    </row>
    <row r="3" spans="1:3" ht="15">
      <c r="A3" s="142" t="s">
        <v>11</v>
      </c>
      <c r="B3" s="133"/>
      <c r="C3" s="133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11">
        <v>3</v>
      </c>
    </row>
    <row r="7" spans="1:3" ht="15">
      <c r="A7" s="2">
        <v>1</v>
      </c>
      <c r="B7" s="30" t="s">
        <v>3</v>
      </c>
      <c r="C7" s="2">
        <v>88947.28</v>
      </c>
    </row>
    <row r="8" spans="1:3" ht="15">
      <c r="A8" s="2">
        <v>2</v>
      </c>
      <c r="B8" s="30" t="s">
        <v>5</v>
      </c>
      <c r="C8" s="2">
        <v>52041.64</v>
      </c>
    </row>
    <row r="9" spans="1:3" ht="15">
      <c r="A9" s="2">
        <v>3</v>
      </c>
      <c r="B9" s="16" t="s">
        <v>5</v>
      </c>
      <c r="C9" s="2">
        <v>48001.39</v>
      </c>
    </row>
    <row r="10" spans="1:3" ht="15">
      <c r="A10" s="2">
        <v>4</v>
      </c>
      <c r="B10" s="51" t="s">
        <v>5</v>
      </c>
      <c r="C10" s="2">
        <v>43294.98</v>
      </c>
    </row>
    <row r="11" spans="1:3" ht="15" customHeight="1">
      <c r="A11" s="2">
        <v>5</v>
      </c>
      <c r="B11" s="31" t="s">
        <v>5</v>
      </c>
      <c r="C11" s="2">
        <v>42197.78</v>
      </c>
    </row>
    <row r="12" spans="1:3" ht="15">
      <c r="A12" s="2">
        <v>6</v>
      </c>
      <c r="B12" s="32" t="s">
        <v>4</v>
      </c>
      <c r="C12" s="42">
        <v>54271.17</v>
      </c>
    </row>
    <row r="13" spans="1:3" ht="15">
      <c r="A13" s="5"/>
      <c r="C13" s="52"/>
    </row>
    <row r="14" ht="15">
      <c r="C14" s="5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C1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35" t="s">
        <v>14</v>
      </c>
      <c r="B1" s="135"/>
      <c r="C1" s="135"/>
    </row>
    <row r="2" spans="1:3" ht="42.75" customHeight="1">
      <c r="A2" s="132" t="s">
        <v>49</v>
      </c>
      <c r="B2" s="132"/>
      <c r="C2" s="132"/>
    </row>
    <row r="3" spans="1:3" ht="15">
      <c r="A3" s="142" t="s">
        <v>11</v>
      </c>
      <c r="B3" s="133"/>
      <c r="C3" s="133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0" t="s">
        <v>3</v>
      </c>
      <c r="C7" s="2">
        <v>56026.74</v>
      </c>
    </row>
    <row r="8" spans="1:3" ht="15">
      <c r="A8" s="2">
        <v>2</v>
      </c>
      <c r="B8" s="30" t="s">
        <v>5</v>
      </c>
      <c r="C8" s="2">
        <v>70541.04</v>
      </c>
    </row>
    <row r="9" spans="1:3" ht="15">
      <c r="A9" s="2">
        <v>3</v>
      </c>
      <c r="B9" s="30" t="s">
        <v>5</v>
      </c>
      <c r="C9" s="2">
        <v>58916.26</v>
      </c>
    </row>
    <row r="10" spans="1:3" ht="15">
      <c r="A10" s="2">
        <v>4</v>
      </c>
      <c r="B10" s="32" t="s">
        <v>4</v>
      </c>
      <c r="C10" s="42">
        <v>43245.32</v>
      </c>
    </row>
    <row r="11" spans="1:3" ht="15">
      <c r="A11" s="5"/>
      <c r="C11" s="52"/>
    </row>
    <row r="12" spans="1:3" ht="15">
      <c r="A12" s="5"/>
      <c r="C12" s="52"/>
    </row>
    <row r="13" ht="15">
      <c r="C13" s="52"/>
    </row>
    <row r="14" ht="15">
      <c r="C14" s="5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16"/>
  <sheetViews>
    <sheetView zoomScalePageLayoutView="0" workbookViewId="0" topLeftCell="A1">
      <selection activeCell="C8" sqref="C8:C1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7.14062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76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50580</v>
      </c>
    </row>
    <row r="9" spans="1:3" ht="15">
      <c r="A9" s="2">
        <v>2</v>
      </c>
      <c r="B9" s="30" t="s">
        <v>5</v>
      </c>
      <c r="C9" s="44">
        <v>48554</v>
      </c>
    </row>
    <row r="10" spans="1:3" ht="15">
      <c r="A10" s="2">
        <v>3</v>
      </c>
      <c r="B10" s="30" t="s">
        <v>5</v>
      </c>
      <c r="C10" s="44">
        <v>43505</v>
      </c>
    </row>
    <row r="11" spans="1:3" ht="15">
      <c r="A11" s="2">
        <v>4</v>
      </c>
      <c r="B11" s="32" t="s">
        <v>4</v>
      </c>
      <c r="C11" s="69">
        <v>37578</v>
      </c>
    </row>
    <row r="12" ht="15">
      <c r="A12" s="1"/>
    </row>
    <row r="13" spans="1:4" ht="15">
      <c r="A13" s="12"/>
      <c r="B13" s="12"/>
      <c r="C13" s="12"/>
      <c r="D13" s="13"/>
    </row>
    <row r="14" spans="1:4" ht="15" customHeight="1">
      <c r="A14" s="141"/>
      <c r="B14" s="141"/>
      <c r="D14" s="17"/>
    </row>
    <row r="15" ht="15" customHeight="1">
      <c r="A15" s="5"/>
    </row>
    <row r="16" ht="15">
      <c r="A16" s="5"/>
    </row>
  </sheetData>
  <sheetProtection/>
  <mergeCells count="5">
    <mergeCell ref="A1:C1"/>
    <mergeCell ref="A2:D2"/>
    <mergeCell ref="A3:C3"/>
    <mergeCell ref="A4:D4"/>
    <mergeCell ref="A14:B1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15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140625" style="0" customWidth="1"/>
    <col min="4" max="4" width="0.7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8" t="s">
        <v>77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40125.71</v>
      </c>
    </row>
    <row r="9" spans="1:3" ht="15">
      <c r="A9" s="2">
        <v>2</v>
      </c>
      <c r="B9" s="30" t="s">
        <v>5</v>
      </c>
      <c r="C9" s="2">
        <v>47871.57</v>
      </c>
    </row>
    <row r="10" spans="1:3" ht="15">
      <c r="A10" s="2">
        <v>3</v>
      </c>
      <c r="B10" s="32" t="s">
        <v>4</v>
      </c>
      <c r="C10" s="42">
        <v>48710.89</v>
      </c>
    </row>
    <row r="11" ht="15">
      <c r="A11" s="1"/>
    </row>
    <row r="12" spans="1:4" ht="15">
      <c r="A12" s="12"/>
      <c r="B12" s="12"/>
      <c r="C12" s="12"/>
      <c r="D12" s="13"/>
    </row>
    <row r="13" spans="1:4" ht="15" customHeight="1">
      <c r="A13" s="141"/>
      <c r="B13" s="141"/>
      <c r="D13" s="17"/>
    </row>
    <row r="14" ht="15">
      <c r="A14" s="5"/>
    </row>
    <row r="15" ht="15">
      <c r="A15" s="5"/>
    </row>
  </sheetData>
  <sheetProtection/>
  <mergeCells count="5">
    <mergeCell ref="A1:C1"/>
    <mergeCell ref="A2:D2"/>
    <mergeCell ref="A3:C3"/>
    <mergeCell ref="A4:D4"/>
    <mergeCell ref="A13:B13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17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00390625" style="0" customWidth="1"/>
    <col min="4" max="4" width="0.7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8" t="s">
        <v>82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f>966177.44/12</f>
        <v>80514.78666666667</v>
      </c>
    </row>
    <row r="9" spans="1:3" ht="15">
      <c r="A9" s="2">
        <v>2</v>
      </c>
      <c r="B9" s="30" t="s">
        <v>5</v>
      </c>
      <c r="C9" s="44">
        <f>717259.46/12</f>
        <v>59771.621666666666</v>
      </c>
    </row>
    <row r="10" spans="1:3" ht="15">
      <c r="A10" s="2">
        <v>3</v>
      </c>
      <c r="B10" s="30" t="s">
        <v>5</v>
      </c>
      <c r="C10" s="44">
        <f>696211.22/12</f>
        <v>58017.60166666666</v>
      </c>
    </row>
    <row r="11" spans="1:3" ht="15">
      <c r="A11" s="2">
        <v>4</v>
      </c>
      <c r="B11" s="31" t="s">
        <v>5</v>
      </c>
      <c r="C11" s="44">
        <f>748303.92/12</f>
        <v>62358.66</v>
      </c>
    </row>
    <row r="12" spans="1:3" ht="15">
      <c r="A12" s="2">
        <v>5</v>
      </c>
      <c r="B12" s="32" t="s">
        <v>4</v>
      </c>
      <c r="C12" s="69">
        <f>516467.27/12</f>
        <v>43038.93916666667</v>
      </c>
    </row>
    <row r="13" ht="15">
      <c r="A13" s="1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17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7109375" style="0" customWidth="1"/>
    <col min="4" max="4" width="0.13671875" style="0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8" t="s">
        <v>83</v>
      </c>
      <c r="B2" s="139"/>
      <c r="C2" s="139"/>
      <c r="D2" s="139"/>
    </row>
    <row r="3" spans="1:4" ht="15" customHeight="1">
      <c r="A3" s="140"/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60883.46</v>
      </c>
    </row>
    <row r="9" spans="1:3" ht="15">
      <c r="A9" s="2">
        <v>2</v>
      </c>
      <c r="B9" s="30" t="s">
        <v>5</v>
      </c>
      <c r="C9" s="2">
        <v>57770.07</v>
      </c>
    </row>
    <row r="10" spans="1:3" ht="15">
      <c r="A10" s="2">
        <v>3</v>
      </c>
      <c r="B10" s="30" t="s">
        <v>5</v>
      </c>
      <c r="C10" s="2">
        <v>53992.23</v>
      </c>
    </row>
    <row r="11" spans="1:3" ht="15">
      <c r="A11" s="2">
        <v>4</v>
      </c>
      <c r="B11" s="31" t="s">
        <v>5</v>
      </c>
      <c r="C11" s="2">
        <v>46341.36</v>
      </c>
    </row>
    <row r="12" spans="1:3" ht="15">
      <c r="A12" s="2">
        <v>5</v>
      </c>
      <c r="B12" s="32" t="s">
        <v>4</v>
      </c>
      <c r="C12" s="42">
        <v>44389.12</v>
      </c>
    </row>
    <row r="13" ht="15">
      <c r="A13" s="1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 customHeight="1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17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7.8515625" style="0" customWidth="1"/>
    <col min="4" max="4" width="0.7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44.25" customHeight="1">
      <c r="A2" s="138" t="s">
        <v>78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53972.54</v>
      </c>
    </row>
    <row r="9" spans="1:3" ht="15">
      <c r="A9" s="2">
        <v>2</v>
      </c>
      <c r="B9" s="30" t="s">
        <v>5</v>
      </c>
      <c r="C9" s="2">
        <v>38749.79</v>
      </c>
    </row>
    <row r="10" spans="1:3" ht="15">
      <c r="A10" s="2">
        <v>3</v>
      </c>
      <c r="B10" s="30" t="s">
        <v>5</v>
      </c>
      <c r="C10" s="2">
        <v>55016.53</v>
      </c>
    </row>
    <row r="11" spans="1:3" ht="15">
      <c r="A11" s="2">
        <v>4</v>
      </c>
      <c r="B11" s="31" t="s">
        <v>5</v>
      </c>
      <c r="C11" s="2">
        <v>40767.62</v>
      </c>
    </row>
    <row r="12" spans="1:3" ht="15">
      <c r="A12" s="2">
        <v>5</v>
      </c>
      <c r="B12" s="32" t="s">
        <v>4</v>
      </c>
      <c r="C12" s="42">
        <v>45822.51</v>
      </c>
    </row>
    <row r="13" ht="15">
      <c r="A13" s="1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 customHeight="1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17"/>
  <sheetViews>
    <sheetView zoomScalePageLayoutView="0" workbookViewId="0" topLeftCell="A1">
      <selection activeCell="C8" sqref="C8:C1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7.00390625" style="0" customWidth="1"/>
    <col min="4" max="4" width="0.7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8" t="s">
        <v>79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48463.06</v>
      </c>
    </row>
    <row r="9" spans="1:3" ht="15">
      <c r="A9" s="2">
        <v>2</v>
      </c>
      <c r="B9" s="30" t="s">
        <v>5</v>
      </c>
      <c r="C9" s="2">
        <v>44153.12</v>
      </c>
    </row>
    <row r="10" spans="1:3" ht="15">
      <c r="A10" s="2">
        <v>3</v>
      </c>
      <c r="B10" s="30" t="s">
        <v>5</v>
      </c>
      <c r="C10" s="2">
        <v>48154.56</v>
      </c>
    </row>
    <row r="11" spans="1:3" ht="15">
      <c r="A11" s="2">
        <v>4</v>
      </c>
      <c r="B11" s="32" t="s">
        <v>4</v>
      </c>
      <c r="C11" s="42">
        <v>30618.77</v>
      </c>
    </row>
    <row r="12" spans="1:3" ht="15">
      <c r="A12" s="68"/>
      <c r="B12" s="47"/>
      <c r="C12" s="12"/>
    </row>
    <row r="13" spans="1:3" ht="15">
      <c r="A13" s="68"/>
      <c r="B13" s="74"/>
      <c r="C13" s="28"/>
    </row>
    <row r="14" ht="15">
      <c r="A14" s="1"/>
    </row>
    <row r="15" spans="1:4" ht="15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17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57421875" style="0" customWidth="1"/>
    <col min="4" max="4" width="0.7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44.25" customHeight="1">
      <c r="A2" s="138" t="s">
        <v>80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41284.07</v>
      </c>
    </row>
    <row r="9" spans="1:3" ht="15">
      <c r="A9" s="2">
        <v>2</v>
      </c>
      <c r="B9" s="30" t="s">
        <v>5</v>
      </c>
      <c r="C9" s="44">
        <v>31995.82</v>
      </c>
    </row>
    <row r="10" spans="1:3" ht="15">
      <c r="A10" s="2">
        <v>3</v>
      </c>
      <c r="B10" s="30" t="s">
        <v>5</v>
      </c>
      <c r="C10" s="44">
        <v>18106.4</v>
      </c>
    </row>
    <row r="11" spans="1:3" ht="15">
      <c r="A11" s="2">
        <v>4</v>
      </c>
      <c r="B11" s="31" t="s">
        <v>5</v>
      </c>
      <c r="C11" s="44">
        <v>38729.86</v>
      </c>
    </row>
    <row r="12" spans="1:3" ht="15">
      <c r="A12" s="2">
        <v>5</v>
      </c>
      <c r="B12" s="32" t="s">
        <v>4</v>
      </c>
      <c r="C12" s="44">
        <v>34889.68</v>
      </c>
    </row>
    <row r="13" ht="15">
      <c r="A13" s="1"/>
    </row>
    <row r="14" spans="1:4" ht="15" customHeight="1">
      <c r="A14" s="12"/>
      <c r="B14" s="12"/>
      <c r="C14" s="12"/>
      <c r="D14" s="13"/>
    </row>
    <row r="15" spans="1:4" ht="15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17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421875" style="0" customWidth="1"/>
    <col min="4" max="4" width="0.7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8" t="s">
        <v>81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596729.82</v>
      </c>
    </row>
    <row r="9" spans="1:3" ht="15">
      <c r="A9" s="2">
        <v>2</v>
      </c>
      <c r="B9" s="30" t="s">
        <v>5</v>
      </c>
      <c r="C9" s="44">
        <v>631763.37</v>
      </c>
    </row>
    <row r="10" spans="1:3" ht="15">
      <c r="A10" s="2">
        <v>3</v>
      </c>
      <c r="B10" s="30" t="s">
        <v>5</v>
      </c>
      <c r="C10" s="44">
        <v>518782.42</v>
      </c>
    </row>
    <row r="11" spans="1:3" ht="15">
      <c r="A11" s="2">
        <v>4</v>
      </c>
      <c r="B11" s="31" t="s">
        <v>5</v>
      </c>
      <c r="C11" s="44">
        <v>491623.04</v>
      </c>
    </row>
    <row r="12" spans="1:3" ht="15">
      <c r="A12" s="2">
        <v>5</v>
      </c>
      <c r="B12" s="32" t="s">
        <v>4</v>
      </c>
      <c r="C12" s="69">
        <v>534768.4</v>
      </c>
    </row>
    <row r="13" ht="15">
      <c r="A13" s="1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 customHeight="1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13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14.00390625" style="0" customWidth="1"/>
    <col min="2" max="2" width="30.00390625" style="0" customWidth="1"/>
    <col min="3" max="3" width="33.7109375" style="0" customWidth="1"/>
  </cols>
  <sheetData>
    <row r="1" spans="1:3" ht="34.5" customHeight="1">
      <c r="A1" s="131" t="s">
        <v>14</v>
      </c>
      <c r="B1" s="131"/>
      <c r="C1" s="131"/>
    </row>
    <row r="2" spans="1:3" ht="33.75" customHeight="1">
      <c r="A2" s="132" t="s">
        <v>23</v>
      </c>
      <c r="B2" s="134"/>
      <c r="C2" s="134"/>
    </row>
    <row r="3" spans="1:3" ht="15">
      <c r="A3" s="133" t="s">
        <v>11</v>
      </c>
      <c r="B3" s="133"/>
      <c r="C3" s="133"/>
    </row>
    <row r="4" ht="15">
      <c r="A4" s="1"/>
    </row>
    <row r="5" spans="1:3" ht="30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3</v>
      </c>
      <c r="C6" s="2">
        <v>4</v>
      </c>
    </row>
    <row r="7" spans="1:3" ht="15">
      <c r="A7" s="2">
        <v>1</v>
      </c>
      <c r="B7" s="15" t="s">
        <v>3</v>
      </c>
      <c r="C7" s="4">
        <v>52829.39</v>
      </c>
    </row>
    <row r="8" spans="1:3" ht="15">
      <c r="A8" s="2">
        <v>2</v>
      </c>
      <c r="B8" s="16" t="s">
        <v>5</v>
      </c>
      <c r="C8" s="4">
        <v>48992.24</v>
      </c>
    </row>
    <row r="9" spans="1:3" ht="15">
      <c r="A9" s="2">
        <v>3</v>
      </c>
      <c r="B9" s="16" t="s">
        <v>5</v>
      </c>
      <c r="C9" s="4">
        <v>45611.41</v>
      </c>
    </row>
    <row r="10" spans="1:3" ht="15">
      <c r="A10" s="2">
        <v>4</v>
      </c>
      <c r="B10" s="16" t="s">
        <v>5</v>
      </c>
      <c r="C10" s="4">
        <v>33268.54</v>
      </c>
    </row>
    <row r="11" spans="1:3" ht="15">
      <c r="A11" s="2">
        <v>5</v>
      </c>
      <c r="B11" s="16" t="s">
        <v>4</v>
      </c>
      <c r="C11" s="4">
        <v>52041.07</v>
      </c>
    </row>
    <row r="12" ht="15">
      <c r="A12" s="1"/>
    </row>
    <row r="13" spans="1:3" ht="15">
      <c r="A13" s="12"/>
      <c r="B13" s="12"/>
      <c r="C13" s="1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C12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35" t="s">
        <v>14</v>
      </c>
      <c r="B1" s="135"/>
      <c r="C1" s="135"/>
    </row>
    <row r="2" spans="1:3" ht="42" customHeight="1">
      <c r="A2" s="144" t="s">
        <v>50</v>
      </c>
      <c r="B2" s="144"/>
      <c r="C2" s="144"/>
    </row>
    <row r="3" spans="1:3" ht="15">
      <c r="A3" s="142" t="s">
        <v>11</v>
      </c>
      <c r="B3" s="133"/>
      <c r="C3" s="133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0" t="s">
        <v>3</v>
      </c>
      <c r="C7" s="2">
        <v>84754.46</v>
      </c>
    </row>
    <row r="8" spans="1:3" ht="15">
      <c r="A8" s="2">
        <v>2</v>
      </c>
      <c r="B8" s="30" t="s">
        <v>5</v>
      </c>
      <c r="C8" s="2">
        <v>77022.96</v>
      </c>
    </row>
    <row r="9" spans="1:3" ht="15">
      <c r="A9" s="2">
        <v>3</v>
      </c>
      <c r="B9" s="30" t="s">
        <v>5</v>
      </c>
      <c r="C9" s="2">
        <v>76074.17</v>
      </c>
    </row>
    <row r="10" spans="1:3" ht="15">
      <c r="A10" s="2">
        <v>4</v>
      </c>
      <c r="B10" s="32" t="s">
        <v>4</v>
      </c>
      <c r="C10" s="42">
        <v>44544.13</v>
      </c>
    </row>
    <row r="11" ht="15">
      <c r="A11" s="5"/>
    </row>
    <row r="12" ht="15">
      <c r="A12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</sheetPr>
  <dimension ref="A1:C13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35" t="s">
        <v>14</v>
      </c>
      <c r="B1" s="135"/>
      <c r="C1" s="135"/>
    </row>
    <row r="2" spans="1:3" ht="39" customHeight="1">
      <c r="A2" s="132" t="s">
        <v>51</v>
      </c>
      <c r="B2" s="134"/>
      <c r="C2" s="134"/>
    </row>
    <row r="3" spans="1:3" ht="15">
      <c r="A3" s="142" t="s">
        <v>11</v>
      </c>
      <c r="B3" s="133"/>
      <c r="C3" s="133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0" t="s">
        <v>3</v>
      </c>
      <c r="C7" s="2">
        <v>65994.18</v>
      </c>
    </row>
    <row r="8" spans="1:3" ht="15">
      <c r="A8" s="2">
        <v>2</v>
      </c>
      <c r="B8" s="30" t="s">
        <v>5</v>
      </c>
      <c r="C8" s="11">
        <v>57399.94</v>
      </c>
    </row>
    <row r="9" spans="1:3" ht="15">
      <c r="A9" s="2">
        <v>3</v>
      </c>
      <c r="B9" s="30" t="s">
        <v>5</v>
      </c>
      <c r="C9" s="61">
        <v>56238.61</v>
      </c>
    </row>
    <row r="10" spans="1:3" ht="15">
      <c r="A10" s="2">
        <v>4</v>
      </c>
      <c r="B10" s="30" t="s">
        <v>5</v>
      </c>
      <c r="C10" s="62">
        <v>47537.55</v>
      </c>
    </row>
    <row r="11" spans="1:3" ht="15" customHeight="1">
      <c r="A11" s="2">
        <v>5</v>
      </c>
      <c r="B11" s="31" t="s">
        <v>5</v>
      </c>
      <c r="C11" s="62">
        <v>45936.24</v>
      </c>
    </row>
    <row r="12" spans="1:3" ht="15">
      <c r="A12" s="2">
        <v>6</v>
      </c>
      <c r="B12" s="31" t="s">
        <v>5</v>
      </c>
      <c r="C12" s="2">
        <v>41660.71</v>
      </c>
    </row>
    <row r="13" spans="1:3" ht="15">
      <c r="A13" s="2">
        <v>7</v>
      </c>
      <c r="B13" s="32" t="s">
        <v>4</v>
      </c>
      <c r="C13" s="42">
        <v>35573.78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</sheetPr>
  <dimension ref="A1:C11"/>
  <sheetViews>
    <sheetView zoomScalePageLayoutView="0" workbookViewId="0" topLeftCell="A1">
      <selection activeCell="C7" sqref="C7:C10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35" t="s">
        <v>14</v>
      </c>
      <c r="B1" s="135"/>
      <c r="C1" s="135"/>
    </row>
    <row r="2" spans="1:3" ht="49.5" customHeight="1">
      <c r="A2" s="132" t="s">
        <v>52</v>
      </c>
      <c r="B2" s="134"/>
      <c r="C2" s="134"/>
    </row>
    <row r="3" spans="1:3" ht="15">
      <c r="A3" s="142" t="s">
        <v>11</v>
      </c>
      <c r="B3" s="133"/>
      <c r="C3" s="133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0" t="s">
        <v>3</v>
      </c>
      <c r="C7" s="44">
        <v>41902</v>
      </c>
    </row>
    <row r="8" spans="1:3" ht="15">
      <c r="A8" s="2">
        <v>2</v>
      </c>
      <c r="B8" s="30" t="s">
        <v>5</v>
      </c>
      <c r="C8" s="44">
        <v>44482</v>
      </c>
    </row>
    <row r="9" spans="1:3" ht="15">
      <c r="A9" s="2">
        <v>3</v>
      </c>
      <c r="B9" s="30" t="s">
        <v>5</v>
      </c>
      <c r="C9" s="44">
        <v>47323</v>
      </c>
    </row>
    <row r="10" spans="1:3" ht="15">
      <c r="A10" s="2">
        <v>4</v>
      </c>
      <c r="B10" s="32" t="s">
        <v>4</v>
      </c>
      <c r="C10" s="69">
        <v>34401</v>
      </c>
    </row>
    <row r="11" ht="15">
      <c r="A11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</sheetPr>
  <dimension ref="A1:C1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2.00390625" style="0" customWidth="1"/>
  </cols>
  <sheetData>
    <row r="1" spans="1:3" ht="38.25" customHeight="1">
      <c r="A1" s="135" t="s">
        <v>14</v>
      </c>
      <c r="B1" s="135"/>
      <c r="C1" s="135"/>
    </row>
    <row r="2" spans="1:3" ht="49.5" customHeight="1">
      <c r="A2" s="132" t="s">
        <v>53</v>
      </c>
      <c r="B2" s="134"/>
      <c r="C2" s="134"/>
    </row>
    <row r="3" spans="1:3" ht="15">
      <c r="A3" s="142" t="s">
        <v>11</v>
      </c>
      <c r="B3" s="133"/>
      <c r="C3" s="133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0" t="s">
        <v>3</v>
      </c>
      <c r="C7" s="2">
        <v>46738.23</v>
      </c>
    </row>
    <row r="8" spans="1:3" ht="15">
      <c r="A8" s="2">
        <v>2</v>
      </c>
      <c r="B8" s="30" t="s">
        <v>5</v>
      </c>
      <c r="C8" s="2">
        <v>43612.17</v>
      </c>
    </row>
    <row r="9" spans="1:3" ht="15">
      <c r="A9" s="2">
        <v>3</v>
      </c>
      <c r="B9" s="30" t="s">
        <v>5</v>
      </c>
      <c r="C9" s="2">
        <v>43924.03</v>
      </c>
    </row>
    <row r="10" spans="1:3" ht="15">
      <c r="A10" s="2">
        <v>4</v>
      </c>
      <c r="B10" s="31" t="s">
        <v>5</v>
      </c>
      <c r="C10" s="2">
        <v>40965.92</v>
      </c>
    </row>
    <row r="11" spans="1:3" ht="15" customHeight="1">
      <c r="A11" s="2">
        <v>5</v>
      </c>
      <c r="B11" s="32" t="s">
        <v>4</v>
      </c>
      <c r="C11" s="42">
        <v>42261.73</v>
      </c>
    </row>
    <row r="12" ht="15">
      <c r="A12" s="5"/>
    </row>
    <row r="13" ht="15">
      <c r="A13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A1:C8"/>
  <sheetViews>
    <sheetView zoomScalePageLayoutView="0" workbookViewId="0" topLeftCell="A1">
      <selection activeCell="H31" sqref="H31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35" t="s">
        <v>14</v>
      </c>
      <c r="B1" s="135"/>
      <c r="C1" s="135"/>
    </row>
    <row r="2" spans="1:3" ht="49.5" customHeight="1">
      <c r="A2" s="132" t="s">
        <v>54</v>
      </c>
      <c r="B2" s="134"/>
      <c r="C2" s="134"/>
    </row>
    <row r="3" spans="1:3" ht="15">
      <c r="A3" s="142" t="s">
        <v>11</v>
      </c>
      <c r="B3" s="133"/>
      <c r="C3" s="133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0" t="s">
        <v>3</v>
      </c>
      <c r="C7" s="44">
        <v>61323</v>
      </c>
    </row>
    <row r="8" spans="1:3" ht="15">
      <c r="A8" s="2">
        <v>2</v>
      </c>
      <c r="B8" s="32" t="s">
        <v>4</v>
      </c>
      <c r="C8" s="69">
        <v>65020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</sheetPr>
  <dimension ref="A1:C1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35" t="s">
        <v>14</v>
      </c>
      <c r="B1" s="135"/>
      <c r="C1" s="135"/>
    </row>
    <row r="2" spans="1:3" ht="49.5" customHeight="1">
      <c r="A2" s="132" t="s">
        <v>55</v>
      </c>
      <c r="B2" s="134"/>
      <c r="C2" s="134"/>
    </row>
    <row r="3" spans="1:3" ht="15">
      <c r="A3" s="142" t="s">
        <v>11</v>
      </c>
      <c r="B3" s="133"/>
      <c r="C3" s="133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0" t="s">
        <v>3</v>
      </c>
      <c r="C7" s="44">
        <v>60141.58916666667</v>
      </c>
    </row>
    <row r="8" spans="1:3" ht="15">
      <c r="A8" s="2">
        <v>2</v>
      </c>
      <c r="B8" s="30" t="s">
        <v>5</v>
      </c>
      <c r="C8" s="44">
        <v>42349.58666666666</v>
      </c>
    </row>
    <row r="9" spans="1:3" ht="15">
      <c r="A9" s="2">
        <v>3</v>
      </c>
      <c r="B9" s="30" t="s">
        <v>5</v>
      </c>
      <c r="C9" s="44">
        <v>45154.71166666667</v>
      </c>
    </row>
    <row r="10" spans="1:3" ht="15">
      <c r="A10" s="2">
        <v>4</v>
      </c>
      <c r="B10" s="31" t="s">
        <v>5</v>
      </c>
      <c r="C10" s="44">
        <v>44923.10999999999</v>
      </c>
    </row>
    <row r="11" spans="1:3" ht="15" customHeight="1">
      <c r="A11" s="2">
        <v>5</v>
      </c>
      <c r="B11" s="32" t="s">
        <v>4</v>
      </c>
      <c r="C11" s="69">
        <v>38302.74083333334</v>
      </c>
    </row>
    <row r="12" ht="15">
      <c r="A12" s="5"/>
    </row>
    <row r="13" ht="15">
      <c r="A13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</sheetPr>
  <dimension ref="A1:C13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35" t="s">
        <v>14</v>
      </c>
      <c r="B1" s="135"/>
      <c r="C1" s="135"/>
    </row>
    <row r="2" spans="1:3" ht="49.5" customHeight="1">
      <c r="A2" s="132" t="s">
        <v>56</v>
      </c>
      <c r="B2" s="134"/>
      <c r="C2" s="134"/>
    </row>
    <row r="3" spans="1:3" ht="15">
      <c r="A3" s="142" t="s">
        <v>11</v>
      </c>
      <c r="B3" s="133"/>
      <c r="C3" s="133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10" t="s">
        <v>3</v>
      </c>
      <c r="C7" s="63">
        <v>62313.04</v>
      </c>
    </row>
    <row r="8" spans="1:3" ht="15">
      <c r="A8" s="2">
        <v>2</v>
      </c>
      <c r="B8" s="10" t="s">
        <v>5</v>
      </c>
      <c r="C8" s="63">
        <v>48593.94</v>
      </c>
    </row>
    <row r="9" spans="1:3" ht="15">
      <c r="A9" s="2">
        <v>3</v>
      </c>
      <c r="B9" s="10" t="s">
        <v>5</v>
      </c>
      <c r="C9" s="63">
        <v>42402</v>
      </c>
    </row>
    <row r="10" spans="1:3" ht="15">
      <c r="A10" s="2">
        <v>4</v>
      </c>
      <c r="B10" s="10" t="s">
        <v>5</v>
      </c>
      <c r="C10" s="64">
        <v>43453.91</v>
      </c>
    </row>
    <row r="11" spans="1:3" ht="15" customHeight="1">
      <c r="A11" s="2">
        <v>5</v>
      </c>
      <c r="B11" s="10" t="s">
        <v>5</v>
      </c>
      <c r="C11" s="63">
        <v>42125.44</v>
      </c>
    </row>
    <row r="12" spans="1:3" ht="15">
      <c r="A12" s="2">
        <v>6</v>
      </c>
      <c r="B12" s="10" t="s">
        <v>4</v>
      </c>
      <c r="C12" s="63">
        <v>56254.04</v>
      </c>
    </row>
    <row r="13" spans="1:3" ht="15">
      <c r="A13" s="5"/>
      <c r="B13" s="59"/>
      <c r="C13" s="6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</sheetPr>
  <dimension ref="A1:C13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1.00390625" style="0" customWidth="1"/>
  </cols>
  <sheetData>
    <row r="1" spans="1:3" ht="38.25" customHeight="1">
      <c r="A1" s="135" t="s">
        <v>14</v>
      </c>
      <c r="B1" s="135"/>
      <c r="C1" s="135"/>
    </row>
    <row r="2" spans="1:3" ht="45" customHeight="1">
      <c r="A2" s="132" t="s">
        <v>57</v>
      </c>
      <c r="B2" s="134"/>
      <c r="C2" s="134"/>
    </row>
    <row r="3" spans="1:3" ht="15">
      <c r="A3" s="142" t="s">
        <v>11</v>
      </c>
      <c r="B3" s="133"/>
      <c r="C3" s="133"/>
    </row>
    <row r="4" ht="15">
      <c r="A4" s="1"/>
    </row>
    <row r="5" spans="1:3" ht="18.75" customHeight="1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7" t="s">
        <v>3</v>
      </c>
      <c r="C7" s="4">
        <v>41159.46</v>
      </c>
    </row>
    <row r="8" spans="1:3" ht="15">
      <c r="A8" s="2">
        <v>2</v>
      </c>
      <c r="B8" s="7" t="s">
        <v>5</v>
      </c>
      <c r="C8" s="4">
        <v>29707.27</v>
      </c>
    </row>
    <row r="9" spans="1:3" ht="15">
      <c r="A9" s="2">
        <v>3</v>
      </c>
      <c r="B9" s="7" t="s">
        <v>5</v>
      </c>
      <c r="C9" s="4">
        <v>32390.38</v>
      </c>
    </row>
    <row r="10" spans="1:3" ht="15">
      <c r="A10" s="2">
        <v>4</v>
      </c>
      <c r="B10" s="37" t="s">
        <v>5</v>
      </c>
      <c r="C10" s="4">
        <v>37853.6</v>
      </c>
    </row>
    <row r="11" spans="1:3" ht="15" customHeight="1">
      <c r="A11" s="2">
        <v>5</v>
      </c>
      <c r="B11" s="7" t="s">
        <v>4</v>
      </c>
      <c r="C11" s="4">
        <v>48654.07</v>
      </c>
    </row>
    <row r="12" ht="15">
      <c r="A12" s="5"/>
    </row>
    <row r="13" ht="15">
      <c r="A13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C00000"/>
  </sheetPr>
  <dimension ref="A1:D11"/>
  <sheetViews>
    <sheetView zoomScalePageLayoutView="0" workbookViewId="0" topLeftCell="A1">
      <selection activeCell="C8" sqref="C8:C1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42187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147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54087</v>
      </c>
    </row>
    <row r="9" spans="1:3" ht="15">
      <c r="A9" s="2">
        <v>2</v>
      </c>
      <c r="B9" s="30" t="s">
        <v>5</v>
      </c>
      <c r="C9" s="44">
        <v>43706</v>
      </c>
    </row>
    <row r="10" spans="1:3" ht="15">
      <c r="A10" s="2">
        <v>3</v>
      </c>
      <c r="B10" s="30" t="s">
        <v>5</v>
      </c>
      <c r="C10" s="44">
        <v>33022</v>
      </c>
    </row>
    <row r="11" spans="1:3" ht="15">
      <c r="A11" s="2">
        <v>4</v>
      </c>
      <c r="B11" s="32" t="s">
        <v>4</v>
      </c>
      <c r="C11" s="69">
        <v>30288</v>
      </c>
    </row>
  </sheetData>
  <sheetProtection/>
  <mergeCells count="4">
    <mergeCell ref="A1:C1"/>
    <mergeCell ref="A2:D2"/>
    <mergeCell ref="A3:C3"/>
    <mergeCell ref="A4:D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C00000"/>
  </sheetPr>
  <dimension ref="A1:D11"/>
  <sheetViews>
    <sheetView zoomScalePageLayoutView="0" workbookViewId="0" topLeftCell="A1">
      <selection activeCell="C8" sqref="C8:C1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710937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148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75504</v>
      </c>
    </row>
    <row r="9" spans="1:3" ht="15">
      <c r="A9" s="2">
        <v>2</v>
      </c>
      <c r="B9" s="30" t="s">
        <v>5</v>
      </c>
      <c r="C9" s="44">
        <v>80066</v>
      </c>
    </row>
    <row r="10" spans="1:3" ht="15">
      <c r="A10" s="2">
        <v>3</v>
      </c>
      <c r="B10" s="30" t="s">
        <v>5</v>
      </c>
      <c r="C10" s="44">
        <v>73487</v>
      </c>
    </row>
    <row r="11" spans="1:3" ht="15">
      <c r="A11" s="2">
        <v>4</v>
      </c>
      <c r="B11" s="32" t="s">
        <v>4</v>
      </c>
      <c r="C11" s="69">
        <v>59960</v>
      </c>
    </row>
  </sheetData>
  <sheetProtection/>
  <mergeCells count="4">
    <mergeCell ref="A1:C1"/>
    <mergeCell ref="A2:D2"/>
    <mergeCell ref="A3:C3"/>
    <mergeCell ref="A4:D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1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57421875" style="0" customWidth="1"/>
  </cols>
  <sheetData>
    <row r="1" spans="1:3" ht="34.5" customHeight="1">
      <c r="A1" s="131" t="s">
        <v>14</v>
      </c>
      <c r="B1" s="131"/>
      <c r="C1" s="131"/>
    </row>
    <row r="2" spans="1:3" ht="35.25" customHeight="1">
      <c r="A2" s="132" t="s">
        <v>21</v>
      </c>
      <c r="B2" s="132"/>
      <c r="C2" s="132"/>
    </row>
    <row r="3" spans="1:3" ht="15">
      <c r="A3" s="133" t="s">
        <v>11</v>
      </c>
      <c r="B3" s="133"/>
      <c r="C3" s="133"/>
    </row>
    <row r="4" ht="15">
      <c r="A4" s="1"/>
    </row>
    <row r="5" spans="1:3" ht="30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3</v>
      </c>
      <c r="C6" s="2">
        <v>4</v>
      </c>
    </row>
    <row r="7" spans="1:3" ht="15">
      <c r="A7" s="2">
        <v>1</v>
      </c>
      <c r="B7" s="3" t="s">
        <v>3</v>
      </c>
      <c r="C7" s="4">
        <v>41941.23</v>
      </c>
    </row>
    <row r="8" spans="1:3" ht="15">
      <c r="A8" s="2">
        <v>2</v>
      </c>
      <c r="B8" s="3" t="s">
        <v>5</v>
      </c>
      <c r="C8" s="4">
        <v>45399.17</v>
      </c>
    </row>
    <row r="9" spans="1:3" ht="15">
      <c r="A9" s="2">
        <v>3</v>
      </c>
      <c r="B9" s="3" t="s">
        <v>4</v>
      </c>
      <c r="C9" s="4">
        <v>40583.03</v>
      </c>
    </row>
    <row r="10" ht="15">
      <c r="A10" s="1"/>
    </row>
    <row r="11" spans="1:3" ht="15">
      <c r="A11" s="12"/>
      <c r="B11" s="12"/>
      <c r="C11" s="13"/>
    </row>
    <row r="12" spans="1:3" ht="15" customHeight="1">
      <c r="A12" s="67"/>
      <c r="C12" s="17"/>
    </row>
    <row r="13" ht="15">
      <c r="A13" s="5"/>
    </row>
    <row r="14" spans="1:3" ht="15">
      <c r="A14" s="5"/>
      <c r="C14" s="18"/>
    </row>
    <row r="19" ht="15">
      <c r="I19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C00000"/>
  </sheetPr>
  <dimension ref="A1:D13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2812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149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67400</v>
      </c>
    </row>
    <row r="9" spans="1:3" ht="15">
      <c r="A9" s="2">
        <v>2</v>
      </c>
      <c r="B9" s="30" t="s">
        <v>5</v>
      </c>
      <c r="C9" s="44">
        <v>59516</v>
      </c>
    </row>
    <row r="10" spans="1:3" ht="15">
      <c r="A10" s="2">
        <v>3</v>
      </c>
      <c r="B10" s="30" t="s">
        <v>5</v>
      </c>
      <c r="C10" s="44">
        <v>58788</v>
      </c>
    </row>
    <row r="11" spans="1:3" ht="15">
      <c r="A11" s="2">
        <v>4</v>
      </c>
      <c r="B11" s="31" t="s">
        <v>5</v>
      </c>
      <c r="C11" s="44">
        <v>43103</v>
      </c>
    </row>
    <row r="12" spans="1:3" ht="15">
      <c r="A12" s="2">
        <v>5</v>
      </c>
      <c r="B12" s="32" t="s">
        <v>4</v>
      </c>
      <c r="C12" s="69">
        <v>52776</v>
      </c>
    </row>
    <row r="13" ht="15">
      <c r="A13" s="1"/>
    </row>
  </sheetData>
  <sheetProtection/>
  <mergeCells count="4">
    <mergeCell ref="A1:C1"/>
    <mergeCell ref="A2:D2"/>
    <mergeCell ref="A3:C3"/>
    <mergeCell ref="A4:D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C00000"/>
  </sheetPr>
  <dimension ref="A1:D1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421875" style="0" customWidth="1"/>
    <col min="4" max="4" width="0.71875" style="0" hidden="1" customWidth="1"/>
    <col min="5" max="5" width="11.421875" style="0" customWidth="1"/>
    <col min="6" max="6" width="10.7109375" style="0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150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78587.96</v>
      </c>
    </row>
    <row r="9" spans="1:3" ht="15">
      <c r="A9" s="2">
        <v>2</v>
      </c>
      <c r="B9" s="30" t="s">
        <v>5</v>
      </c>
      <c r="C9" s="2">
        <v>58684.75</v>
      </c>
    </row>
    <row r="10" spans="1:3" ht="15">
      <c r="A10" s="2">
        <v>3</v>
      </c>
      <c r="B10" s="30" t="s">
        <v>5</v>
      </c>
      <c r="C10" s="2">
        <v>54575.32</v>
      </c>
    </row>
    <row r="11" spans="1:3" ht="15">
      <c r="A11" s="2">
        <v>4</v>
      </c>
      <c r="B11" s="31" t="s">
        <v>5</v>
      </c>
      <c r="C11" s="2">
        <v>45281.63</v>
      </c>
    </row>
    <row r="12" spans="1:3" ht="15">
      <c r="A12" s="2">
        <v>5</v>
      </c>
      <c r="B12" s="31" t="s">
        <v>5</v>
      </c>
      <c r="C12" s="2">
        <v>56288.73</v>
      </c>
    </row>
    <row r="13" spans="1:3" ht="15">
      <c r="A13" s="2">
        <v>6</v>
      </c>
      <c r="B13" s="32" t="s">
        <v>4</v>
      </c>
      <c r="C13" s="42">
        <v>68003.11</v>
      </c>
    </row>
  </sheetData>
  <sheetProtection/>
  <mergeCells count="4">
    <mergeCell ref="A1:C1"/>
    <mergeCell ref="A2:D2"/>
    <mergeCell ref="A3:C3"/>
    <mergeCell ref="A4:D4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C00000"/>
  </sheetPr>
  <dimension ref="A1:D16"/>
  <sheetViews>
    <sheetView zoomScalePageLayoutView="0" workbookViewId="0" topLeftCell="A1">
      <selection activeCell="C8" sqref="C8:C15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5742187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45.75" customHeight="1">
      <c r="A2" s="138" t="s">
        <v>151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99068</v>
      </c>
    </row>
    <row r="9" spans="1:3" ht="15">
      <c r="A9" s="2">
        <v>2</v>
      </c>
      <c r="B9" s="30" t="s">
        <v>5</v>
      </c>
      <c r="C9" s="44">
        <v>70259</v>
      </c>
    </row>
    <row r="10" spans="1:3" ht="15">
      <c r="A10" s="2">
        <v>3</v>
      </c>
      <c r="B10" s="30" t="s">
        <v>5</v>
      </c>
      <c r="C10" s="44">
        <v>67730</v>
      </c>
    </row>
    <row r="11" spans="1:3" ht="15">
      <c r="A11" s="2">
        <v>4</v>
      </c>
      <c r="B11" s="31" t="s">
        <v>5</v>
      </c>
      <c r="C11" s="44">
        <v>68919</v>
      </c>
    </row>
    <row r="12" spans="1:3" ht="15">
      <c r="A12" s="2">
        <v>5</v>
      </c>
      <c r="B12" s="30" t="s">
        <v>5</v>
      </c>
      <c r="C12" s="44">
        <v>68648</v>
      </c>
    </row>
    <row r="13" spans="1:3" ht="15">
      <c r="A13" s="2">
        <v>6</v>
      </c>
      <c r="B13" s="30" t="s">
        <v>5</v>
      </c>
      <c r="C13" s="44">
        <v>63248</v>
      </c>
    </row>
    <row r="14" spans="1:3" ht="15">
      <c r="A14" s="2">
        <v>7</v>
      </c>
      <c r="B14" s="31" t="s">
        <v>5</v>
      </c>
      <c r="C14" s="44">
        <v>63470</v>
      </c>
    </row>
    <row r="15" spans="1:3" ht="15">
      <c r="A15" s="2">
        <v>8</v>
      </c>
      <c r="B15" s="32" t="s">
        <v>4</v>
      </c>
      <c r="C15" s="69">
        <v>78928</v>
      </c>
    </row>
    <row r="16" ht="15">
      <c r="A16" s="1"/>
    </row>
  </sheetData>
  <sheetProtection/>
  <mergeCells count="4">
    <mergeCell ref="A1:C1"/>
    <mergeCell ref="A2:D2"/>
    <mergeCell ref="A3:C3"/>
    <mergeCell ref="A4:D4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C00000"/>
  </sheetPr>
  <dimension ref="A1:D1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7.7109375" style="0" customWidth="1"/>
    <col min="2" max="2" width="39.140625" style="0" customWidth="1"/>
    <col min="3" max="3" width="32.00390625" style="0" customWidth="1"/>
    <col min="4" max="4" width="0.136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48.75" customHeight="1">
      <c r="A2" s="138" t="s">
        <v>152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67618.98</v>
      </c>
    </row>
    <row r="9" spans="1:3" ht="15">
      <c r="A9" s="2">
        <v>2</v>
      </c>
      <c r="B9" s="30" t="s">
        <v>5</v>
      </c>
      <c r="C9" s="2">
        <v>52098.92</v>
      </c>
    </row>
    <row r="10" spans="1:3" ht="15">
      <c r="A10" s="2">
        <v>3</v>
      </c>
      <c r="B10" s="30" t="s">
        <v>5</v>
      </c>
      <c r="C10" s="2">
        <v>48214.62</v>
      </c>
    </row>
    <row r="11" spans="1:3" ht="15">
      <c r="A11" s="2">
        <v>4</v>
      </c>
      <c r="B11" s="31" t="s">
        <v>5</v>
      </c>
      <c r="C11" s="2">
        <v>47686.89</v>
      </c>
    </row>
    <row r="12" spans="1:3" ht="15">
      <c r="A12" s="2">
        <v>5</v>
      </c>
      <c r="B12" s="47" t="s">
        <v>5</v>
      </c>
      <c r="C12" s="2">
        <v>54407.07</v>
      </c>
    </row>
    <row r="13" spans="1:3" ht="15">
      <c r="A13" s="2">
        <v>6</v>
      </c>
      <c r="B13" s="32" t="s">
        <v>4</v>
      </c>
      <c r="C13" s="42">
        <v>43001.39</v>
      </c>
    </row>
    <row r="14" ht="15">
      <c r="A14" s="1"/>
    </row>
  </sheetData>
  <sheetProtection/>
  <mergeCells count="4">
    <mergeCell ref="A1:C1"/>
    <mergeCell ref="A2:D2"/>
    <mergeCell ref="A3:C3"/>
    <mergeCell ref="A4:D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C00000"/>
  </sheetPr>
  <dimension ref="A1:D12"/>
  <sheetViews>
    <sheetView zoomScalePageLayoutView="0" workbookViewId="0" topLeftCell="A1">
      <selection activeCell="C8" sqref="C8:C1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57421875" style="0" customWidth="1"/>
    <col min="4" max="4" width="0.13671875" style="0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153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57903.23</v>
      </c>
    </row>
    <row r="9" spans="1:3" ht="15">
      <c r="A9" s="2">
        <v>2</v>
      </c>
      <c r="B9" s="30" t="s">
        <v>5</v>
      </c>
      <c r="C9" s="44">
        <v>58711.19</v>
      </c>
    </row>
    <row r="10" spans="1:3" ht="15">
      <c r="A10" s="2">
        <v>3</v>
      </c>
      <c r="B10" s="30" t="s">
        <v>5</v>
      </c>
      <c r="C10" s="44">
        <v>69188.1</v>
      </c>
    </row>
    <row r="11" spans="1:3" ht="15">
      <c r="A11" s="2">
        <v>4</v>
      </c>
      <c r="B11" s="31" t="s">
        <v>5</v>
      </c>
      <c r="C11" s="44">
        <v>53795.42</v>
      </c>
    </row>
    <row r="12" spans="1:3" ht="15">
      <c r="A12" s="2">
        <v>5</v>
      </c>
      <c r="B12" s="32" t="s">
        <v>4</v>
      </c>
      <c r="C12" s="69">
        <v>48496.32</v>
      </c>
    </row>
  </sheetData>
  <sheetProtection/>
  <mergeCells count="4">
    <mergeCell ref="A1:C1"/>
    <mergeCell ref="A2:D2"/>
    <mergeCell ref="A3:C3"/>
    <mergeCell ref="A4:D4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C00000"/>
  </sheetPr>
  <dimension ref="A1:D11"/>
  <sheetViews>
    <sheetView zoomScalePageLayoutView="0" workbookViewId="0" topLeftCell="A1">
      <selection activeCell="C8" sqref="C8:C1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421875" style="0" customWidth="1"/>
    <col min="4" max="4" width="12.140625" style="0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4.5" customHeight="1">
      <c r="A2" s="132" t="s">
        <v>154</v>
      </c>
      <c r="B2" s="132"/>
      <c r="C2" s="132"/>
      <c r="D2" s="47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47274.76</v>
      </c>
    </row>
    <row r="9" spans="1:3" ht="15">
      <c r="A9" s="2">
        <v>2</v>
      </c>
      <c r="B9" s="30" t="s">
        <v>5</v>
      </c>
      <c r="C9" s="2">
        <v>64926.27</v>
      </c>
    </row>
    <row r="10" spans="1:3" ht="15">
      <c r="A10" s="2">
        <v>3</v>
      </c>
      <c r="B10" s="32" t="s">
        <v>4</v>
      </c>
      <c r="C10" s="42">
        <v>46735.82</v>
      </c>
    </row>
    <row r="11" ht="15">
      <c r="A11" s="1"/>
    </row>
  </sheetData>
  <sheetProtection/>
  <mergeCells count="4">
    <mergeCell ref="A1:C1"/>
    <mergeCell ref="A3:C3"/>
    <mergeCell ref="A4:D4"/>
    <mergeCell ref="A2:C2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16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5742187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155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">
        <v>53599.47</v>
      </c>
    </row>
    <row r="9" spans="1:5" ht="15">
      <c r="A9" s="2">
        <v>2</v>
      </c>
      <c r="B9" s="30" t="s">
        <v>5</v>
      </c>
      <c r="C9" s="4">
        <v>14392.41</v>
      </c>
      <c r="D9" t="s">
        <v>58</v>
      </c>
      <c r="E9" t="s">
        <v>58</v>
      </c>
    </row>
    <row r="10" spans="1:3" ht="15">
      <c r="A10" s="2">
        <v>3</v>
      </c>
      <c r="B10" s="30" t="s">
        <v>5</v>
      </c>
      <c r="C10" s="4">
        <v>58165.49</v>
      </c>
    </row>
    <row r="11" spans="1:3" ht="15">
      <c r="A11" s="2">
        <v>4</v>
      </c>
      <c r="B11" s="32" t="s">
        <v>4</v>
      </c>
      <c r="C11" s="6">
        <v>32774.46</v>
      </c>
    </row>
    <row r="12" ht="15">
      <c r="A12" s="1"/>
    </row>
    <row r="13" spans="1:4" ht="15">
      <c r="A13" s="12"/>
      <c r="B13" s="12"/>
      <c r="C13" s="12"/>
      <c r="D13" s="13"/>
    </row>
    <row r="14" spans="1:4" ht="15" customHeight="1">
      <c r="A14" s="141"/>
      <c r="B14" s="141"/>
      <c r="C14" s="18"/>
      <c r="D14" s="17"/>
    </row>
    <row r="15" spans="1:3" ht="15">
      <c r="A15" s="5"/>
      <c r="C15" s="18"/>
    </row>
    <row r="16" spans="1:3" ht="15">
      <c r="A16" s="5"/>
      <c r="C16" s="18"/>
    </row>
  </sheetData>
  <sheetProtection/>
  <mergeCells count="5">
    <mergeCell ref="A1:C1"/>
    <mergeCell ref="A2:D2"/>
    <mergeCell ref="A3:C3"/>
    <mergeCell ref="A4:D4"/>
    <mergeCell ref="A14:B1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20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421875" style="0" customWidth="1"/>
    <col min="4" max="4" width="0.289062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156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16" t="s">
        <v>3</v>
      </c>
      <c r="C8" s="2">
        <v>83591.46</v>
      </c>
    </row>
    <row r="9" spans="1:3" ht="15">
      <c r="A9" s="2">
        <v>2</v>
      </c>
      <c r="B9" s="16" t="s">
        <v>5</v>
      </c>
      <c r="C9" s="2">
        <v>49232.74</v>
      </c>
    </row>
    <row r="10" spans="1:3" ht="15">
      <c r="A10" s="2">
        <v>3</v>
      </c>
      <c r="B10" s="16" t="s">
        <v>5</v>
      </c>
      <c r="C10" s="2">
        <v>55382.88</v>
      </c>
    </row>
    <row r="11" spans="1:3" ht="15">
      <c r="A11" s="2">
        <v>4</v>
      </c>
      <c r="B11" s="16" t="s">
        <v>5</v>
      </c>
      <c r="C11" s="2">
        <v>47869.09</v>
      </c>
    </row>
    <row r="12" spans="1:3" ht="15">
      <c r="A12" s="2">
        <v>5</v>
      </c>
      <c r="B12" s="16" t="s">
        <v>5</v>
      </c>
      <c r="C12" s="2">
        <v>53493.76</v>
      </c>
    </row>
    <row r="13" spans="1:3" ht="15">
      <c r="A13" s="2">
        <v>6</v>
      </c>
      <c r="B13" s="16" t="s">
        <v>4</v>
      </c>
      <c r="C13" s="42">
        <v>50542.07</v>
      </c>
    </row>
    <row r="14" spans="1:5" ht="15">
      <c r="A14" s="2">
        <v>7</v>
      </c>
      <c r="B14" s="87" t="s">
        <v>110</v>
      </c>
      <c r="C14" s="2">
        <v>29719.51</v>
      </c>
      <c r="E14" t="s">
        <v>111</v>
      </c>
    </row>
    <row r="15" spans="1:3" ht="15" customHeight="1">
      <c r="A15" s="68"/>
      <c r="B15" s="74"/>
      <c r="C15" s="28"/>
    </row>
    <row r="16" spans="1:4" ht="15">
      <c r="A16" s="72"/>
      <c r="B16" s="29"/>
      <c r="C16" s="29"/>
      <c r="D16" s="29"/>
    </row>
    <row r="17" spans="1:4" ht="15">
      <c r="A17" s="12"/>
      <c r="B17" s="12"/>
      <c r="C17" s="12"/>
      <c r="D17" s="13"/>
    </row>
    <row r="18" spans="1:4" ht="15">
      <c r="A18" s="141"/>
      <c r="B18" s="141"/>
      <c r="D18" s="17"/>
    </row>
    <row r="19" ht="15">
      <c r="A19" s="5"/>
    </row>
    <row r="20" ht="15">
      <c r="A20" s="5"/>
    </row>
  </sheetData>
  <sheetProtection/>
  <mergeCells count="5">
    <mergeCell ref="A1:C1"/>
    <mergeCell ref="A2:D2"/>
    <mergeCell ref="A3:C3"/>
    <mergeCell ref="A4:D4"/>
    <mergeCell ref="A18:B18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18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710937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157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83077</v>
      </c>
    </row>
    <row r="9" spans="1:3" ht="15">
      <c r="A9" s="2">
        <v>2</v>
      </c>
      <c r="B9" s="30" t="s">
        <v>5</v>
      </c>
      <c r="C9" s="44">
        <v>74219</v>
      </c>
    </row>
    <row r="10" spans="1:3" ht="15">
      <c r="A10" s="2">
        <v>3</v>
      </c>
      <c r="B10" s="30" t="s">
        <v>5</v>
      </c>
      <c r="C10" s="44">
        <v>85383</v>
      </c>
    </row>
    <row r="11" spans="1:3" ht="15">
      <c r="A11" s="2">
        <v>4</v>
      </c>
      <c r="B11" s="31" t="s">
        <v>5</v>
      </c>
      <c r="C11" s="44">
        <v>68860</v>
      </c>
    </row>
    <row r="12" spans="1:3" ht="15">
      <c r="A12" s="2">
        <v>5</v>
      </c>
      <c r="B12" s="31" t="s">
        <v>5</v>
      </c>
      <c r="C12" s="44">
        <v>74871</v>
      </c>
    </row>
    <row r="13" spans="1:3" ht="15">
      <c r="A13" s="2">
        <v>6</v>
      </c>
      <c r="B13" s="32" t="s">
        <v>4</v>
      </c>
      <c r="C13" s="69">
        <v>58106</v>
      </c>
    </row>
    <row r="14" ht="15">
      <c r="A14" s="1"/>
    </row>
    <row r="15" spans="1:4" ht="15" customHeight="1">
      <c r="A15" s="12"/>
      <c r="B15" s="12"/>
      <c r="C15" s="12"/>
      <c r="D15" s="13"/>
    </row>
    <row r="16" spans="1:4" ht="15">
      <c r="A16" s="141"/>
      <c r="B16" s="141"/>
      <c r="D16" s="17"/>
    </row>
    <row r="17" ht="15">
      <c r="A17" s="5"/>
    </row>
    <row r="18" ht="15">
      <c r="A18" s="5"/>
    </row>
  </sheetData>
  <sheetProtection/>
  <mergeCells count="5">
    <mergeCell ref="A1:C1"/>
    <mergeCell ref="A2:D2"/>
    <mergeCell ref="A3:C3"/>
    <mergeCell ref="A4:D4"/>
    <mergeCell ref="A16:B16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17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710937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158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4">
        <v>64969.6</v>
      </c>
    </row>
    <row r="9" spans="1:3" ht="15">
      <c r="A9" s="2">
        <v>2</v>
      </c>
      <c r="B9" s="3" t="s">
        <v>5</v>
      </c>
      <c r="C9" s="4">
        <v>51243.07</v>
      </c>
    </row>
    <row r="10" spans="1:3" ht="15">
      <c r="A10" s="2">
        <v>3</v>
      </c>
      <c r="B10" s="3" t="s">
        <v>5</v>
      </c>
      <c r="C10" s="4">
        <v>50425.33</v>
      </c>
    </row>
    <row r="11" spans="1:3" ht="15">
      <c r="A11" s="2">
        <v>4</v>
      </c>
      <c r="B11" s="3" t="s">
        <v>5</v>
      </c>
      <c r="C11" s="4">
        <v>45895.8</v>
      </c>
    </row>
    <row r="12" spans="1:3" ht="15">
      <c r="A12" s="2">
        <v>5</v>
      </c>
      <c r="B12" s="3" t="s">
        <v>5</v>
      </c>
      <c r="C12" s="4">
        <v>51243.07</v>
      </c>
    </row>
    <row r="13" spans="1:3" ht="15">
      <c r="A13" s="2">
        <v>6</v>
      </c>
      <c r="B13" s="3" t="s">
        <v>4</v>
      </c>
      <c r="C13" s="4">
        <v>50524.33</v>
      </c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C15" s="18"/>
      <c r="D15" s="17"/>
    </row>
    <row r="16" ht="15">
      <c r="A16" s="5"/>
    </row>
    <row r="17" spans="1:3" ht="15">
      <c r="A17" s="5"/>
      <c r="C17" s="18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1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.28125" style="19" customWidth="1"/>
    <col min="2" max="2" width="23.28125" style="19" customWidth="1"/>
    <col min="3" max="3" width="49.28125" style="19" customWidth="1"/>
    <col min="4" max="16384" width="9.140625" style="19" customWidth="1"/>
  </cols>
  <sheetData>
    <row r="1" spans="1:3" ht="53.25" customHeight="1">
      <c r="A1" s="135" t="s">
        <v>14</v>
      </c>
      <c r="B1" s="136"/>
      <c r="C1" s="136"/>
    </row>
    <row r="2" spans="1:3" ht="31.5" customHeight="1">
      <c r="A2" s="132" t="s">
        <v>24</v>
      </c>
      <c r="B2" s="132"/>
      <c r="C2" s="132"/>
    </row>
    <row r="3" spans="1:3" ht="15">
      <c r="A3" s="137" t="s">
        <v>11</v>
      </c>
      <c r="B3" s="137"/>
      <c r="C3" s="137"/>
    </row>
    <row r="4" ht="15">
      <c r="A4" s="20"/>
    </row>
    <row r="5" spans="1:3" ht="30">
      <c r="A5" s="21" t="s">
        <v>0</v>
      </c>
      <c r="B5" s="21" t="s">
        <v>1</v>
      </c>
      <c r="C5" s="21" t="s">
        <v>2</v>
      </c>
    </row>
    <row r="6" spans="1:3" ht="15">
      <c r="A6" s="21">
        <v>1</v>
      </c>
      <c r="B6" s="21">
        <v>3</v>
      </c>
      <c r="C6" s="21">
        <v>4</v>
      </c>
    </row>
    <row r="7" spans="1:3" s="22" customFormat="1" ht="15">
      <c r="A7" s="2">
        <v>1</v>
      </c>
      <c r="B7" s="3" t="s">
        <v>3</v>
      </c>
      <c r="C7" s="4">
        <v>49969.57</v>
      </c>
    </row>
    <row r="8" spans="1:3" s="22" customFormat="1" ht="15">
      <c r="A8" s="2">
        <v>2</v>
      </c>
      <c r="B8" s="3" t="s">
        <v>5</v>
      </c>
      <c r="C8" s="4" t="s">
        <v>18</v>
      </c>
    </row>
    <row r="9" spans="1:3" s="22" customFormat="1" ht="14.25" customHeight="1">
      <c r="A9" s="2">
        <v>3</v>
      </c>
      <c r="B9" s="3" t="s">
        <v>5</v>
      </c>
      <c r="C9" s="4">
        <v>34101.42</v>
      </c>
    </row>
    <row r="10" spans="1:3" s="22" customFormat="1" ht="21.75" customHeight="1">
      <c r="A10" s="2">
        <v>4</v>
      </c>
      <c r="B10" s="71" t="s">
        <v>4</v>
      </c>
      <c r="C10" s="4">
        <v>59183.39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17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421875" style="0" customWidth="1"/>
    <col min="4" max="4" width="0.13671875" style="0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159</v>
      </c>
      <c r="B2" s="139"/>
      <c r="C2" s="139"/>
      <c r="D2" s="139"/>
    </row>
    <row r="3" spans="1:4" ht="15" customHeight="1">
      <c r="A3" s="145" t="s">
        <v>11</v>
      </c>
      <c r="B3" s="145"/>
      <c r="C3" s="145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70928.86</v>
      </c>
    </row>
    <row r="9" spans="1:3" ht="15">
      <c r="A9" s="2">
        <v>2</v>
      </c>
      <c r="B9" s="30" t="s">
        <v>5</v>
      </c>
      <c r="C9" s="2">
        <v>62732.15</v>
      </c>
    </row>
    <row r="10" spans="1:3" ht="15">
      <c r="A10" s="2">
        <v>3</v>
      </c>
      <c r="B10" s="30" t="s">
        <v>5</v>
      </c>
      <c r="C10" s="2">
        <v>51146.85</v>
      </c>
    </row>
    <row r="11" spans="1:3" ht="15">
      <c r="A11" s="2">
        <v>4</v>
      </c>
      <c r="B11" s="31" t="s">
        <v>5</v>
      </c>
      <c r="C11" s="2">
        <v>60283.58</v>
      </c>
    </row>
    <row r="12" spans="1:3" ht="15">
      <c r="A12" s="2">
        <v>5</v>
      </c>
      <c r="B12" s="32" t="s">
        <v>4</v>
      </c>
      <c r="C12" s="42">
        <v>62498.95</v>
      </c>
    </row>
    <row r="13" ht="15">
      <c r="A13" s="1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16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5742187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160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63655.58</v>
      </c>
    </row>
    <row r="9" spans="1:3" ht="15">
      <c r="A9" s="2">
        <v>2</v>
      </c>
      <c r="B9" s="30" t="s">
        <v>5</v>
      </c>
      <c r="C9" s="2">
        <v>52913.47</v>
      </c>
    </row>
    <row r="10" spans="1:3" ht="15">
      <c r="A10" s="2">
        <v>3</v>
      </c>
      <c r="B10" s="30" t="s">
        <v>5</v>
      </c>
      <c r="C10" s="2">
        <v>78854.87</v>
      </c>
    </row>
    <row r="11" spans="1:3" ht="15">
      <c r="A11" s="2">
        <v>4</v>
      </c>
      <c r="B11" s="32" t="s">
        <v>4</v>
      </c>
      <c r="C11" s="42">
        <v>37050.72</v>
      </c>
    </row>
    <row r="12" ht="15">
      <c r="A12" s="1"/>
    </row>
    <row r="13" spans="1:4" ht="15">
      <c r="A13" s="12"/>
      <c r="B13" s="12"/>
      <c r="C13" s="12"/>
      <c r="D13" s="13"/>
    </row>
    <row r="14" spans="1:4" ht="15" customHeight="1">
      <c r="A14" s="141"/>
      <c r="B14" s="141"/>
      <c r="D14" s="17"/>
    </row>
    <row r="15" ht="15">
      <c r="A15" s="5"/>
    </row>
    <row r="16" ht="15">
      <c r="A16" s="5"/>
    </row>
  </sheetData>
  <sheetProtection/>
  <mergeCells count="5">
    <mergeCell ref="A1:C1"/>
    <mergeCell ref="A2:D2"/>
    <mergeCell ref="A3:C3"/>
    <mergeCell ref="A4:D4"/>
    <mergeCell ref="A14:B1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17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41.14062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59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2">
        <v>78859.23</v>
      </c>
    </row>
    <row r="9" spans="1:3" ht="15">
      <c r="A9" s="2">
        <v>2</v>
      </c>
      <c r="B9" s="3" t="s">
        <v>5</v>
      </c>
      <c r="C9" s="2">
        <v>53503.44</v>
      </c>
    </row>
    <row r="10" spans="1:3" ht="15">
      <c r="A10" s="2">
        <v>3</v>
      </c>
      <c r="B10" s="3" t="s">
        <v>5</v>
      </c>
      <c r="C10" s="2">
        <v>55346.79</v>
      </c>
    </row>
    <row r="11" spans="1:3" ht="15">
      <c r="A11" s="2">
        <v>4</v>
      </c>
      <c r="B11" s="3" t="s">
        <v>5</v>
      </c>
      <c r="C11" s="2">
        <v>55346.59</v>
      </c>
    </row>
    <row r="12" spans="1:3" ht="15">
      <c r="A12" s="2">
        <v>5</v>
      </c>
      <c r="B12" s="73" t="s">
        <v>5</v>
      </c>
      <c r="C12" s="2">
        <v>47473.22</v>
      </c>
    </row>
    <row r="13" spans="1:3" ht="15">
      <c r="A13" s="2">
        <v>6</v>
      </c>
      <c r="B13" s="9" t="s">
        <v>4</v>
      </c>
      <c r="C13" s="2">
        <v>54027.08</v>
      </c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17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43.710937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161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51416</v>
      </c>
    </row>
    <row r="9" spans="1:3" ht="15">
      <c r="A9" s="2">
        <v>2</v>
      </c>
      <c r="B9" s="30" t="s">
        <v>5</v>
      </c>
      <c r="C9" s="44">
        <v>37985</v>
      </c>
    </row>
    <row r="10" spans="1:3" ht="15">
      <c r="A10" s="2">
        <v>3</v>
      </c>
      <c r="B10" s="30" t="s">
        <v>5</v>
      </c>
      <c r="C10" s="44">
        <v>42055</v>
      </c>
    </row>
    <row r="11" spans="1:3" ht="15">
      <c r="A11" s="2">
        <v>4</v>
      </c>
      <c r="B11" s="31" t="s">
        <v>5</v>
      </c>
      <c r="C11" s="44">
        <v>46712</v>
      </c>
    </row>
    <row r="12" spans="1:3" ht="15">
      <c r="A12" s="2">
        <v>5</v>
      </c>
      <c r="B12" s="32" t="s">
        <v>4</v>
      </c>
      <c r="C12" s="69">
        <v>48110</v>
      </c>
    </row>
    <row r="13" ht="15">
      <c r="A13" s="1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421875" style="0" customWidth="1"/>
    <col min="4" max="4" width="0.71875" style="0" hidden="1" customWidth="1"/>
  </cols>
  <sheetData>
    <row r="1" spans="1:4" ht="54.75" customHeight="1">
      <c r="A1" s="131" t="s">
        <v>14</v>
      </c>
      <c r="B1" s="131"/>
      <c r="C1" s="131"/>
      <c r="D1" s="24"/>
    </row>
    <row r="2" spans="1:4" ht="30" customHeight="1">
      <c r="A2" s="138" t="s">
        <v>60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60263.97</v>
      </c>
    </row>
    <row r="9" spans="1:3" ht="15">
      <c r="A9" s="2">
        <v>2</v>
      </c>
      <c r="B9" s="30" t="s">
        <v>5</v>
      </c>
      <c r="C9" s="2">
        <v>59435.21</v>
      </c>
    </row>
    <row r="10" spans="1:3" ht="15">
      <c r="A10" s="2">
        <v>3</v>
      </c>
      <c r="B10" s="30" t="s">
        <v>5</v>
      </c>
      <c r="C10" s="2">
        <v>59125.22</v>
      </c>
    </row>
    <row r="11" spans="1:3" ht="15">
      <c r="A11" s="2">
        <v>4</v>
      </c>
      <c r="B11" s="31" t="s">
        <v>5</v>
      </c>
      <c r="C11" s="2">
        <v>40269.24</v>
      </c>
    </row>
    <row r="12" spans="1:3" ht="15">
      <c r="A12" s="2">
        <v>5</v>
      </c>
      <c r="B12" s="32" t="s">
        <v>4</v>
      </c>
      <c r="C12" s="42">
        <v>47420.04</v>
      </c>
    </row>
    <row r="13" spans="1:3" ht="15">
      <c r="A13" s="1"/>
      <c r="C13" s="52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7.7109375" style="0" customWidth="1"/>
    <col min="2" max="3" width="34.28125" style="0" customWidth="1"/>
    <col min="4" max="4" width="0.42578125" style="0" hidden="1" customWidth="1"/>
  </cols>
  <sheetData>
    <row r="1" spans="1:4" ht="54.75" customHeight="1">
      <c r="A1" s="131" t="s">
        <v>14</v>
      </c>
      <c r="B1" s="131"/>
      <c r="C1" s="131"/>
      <c r="D1" s="24"/>
    </row>
    <row r="2" spans="1:4" ht="31.5" customHeight="1">
      <c r="A2" s="138" t="s">
        <v>61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2">
        <v>45614.75</v>
      </c>
    </row>
    <row r="9" spans="1:3" ht="15">
      <c r="A9" s="2">
        <v>2</v>
      </c>
      <c r="B9" s="3" t="s">
        <v>4</v>
      </c>
      <c r="C9" s="2">
        <v>41543.61</v>
      </c>
    </row>
    <row r="10" spans="1:3" ht="15">
      <c r="A10" s="2">
        <v>3</v>
      </c>
      <c r="B10" s="3" t="s">
        <v>5</v>
      </c>
      <c r="C10" s="2">
        <v>44716.14</v>
      </c>
    </row>
    <row r="11" spans="1:3" ht="15">
      <c r="A11" s="2">
        <v>4</v>
      </c>
      <c r="B11" s="3" t="s">
        <v>5</v>
      </c>
      <c r="C11" s="2">
        <v>40866.07</v>
      </c>
    </row>
    <row r="12" spans="1:3" ht="15">
      <c r="A12" s="2">
        <v>5</v>
      </c>
      <c r="B12" s="3" t="s">
        <v>5</v>
      </c>
      <c r="C12" s="2">
        <v>42141.94</v>
      </c>
    </row>
    <row r="13" spans="1:4" ht="15">
      <c r="A13" s="12"/>
      <c r="B13" s="12"/>
      <c r="C13" s="46"/>
      <c r="D13" s="13"/>
    </row>
    <row r="14" spans="1:4" ht="15" customHeight="1">
      <c r="A14" s="141"/>
      <c r="B14" s="141"/>
      <c r="D14" s="17"/>
    </row>
    <row r="15" ht="15">
      <c r="A15" s="5"/>
    </row>
    <row r="16" ht="15">
      <c r="A16" s="5"/>
    </row>
  </sheetData>
  <sheetProtection/>
  <mergeCells count="5">
    <mergeCell ref="A1:C1"/>
    <mergeCell ref="A2:D2"/>
    <mergeCell ref="A3:C3"/>
    <mergeCell ref="A4:D4"/>
    <mergeCell ref="A14:B1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28125" style="0" customWidth="1"/>
    <col min="4" max="4" width="0.2890625" style="0" hidden="1" customWidth="1"/>
  </cols>
  <sheetData>
    <row r="1" spans="1:4" ht="54.75" customHeight="1">
      <c r="A1" s="131" t="s">
        <v>14</v>
      </c>
      <c r="B1" s="131"/>
      <c r="C1" s="131"/>
      <c r="D1" s="24"/>
    </row>
    <row r="2" spans="1:4" ht="29.25" customHeight="1">
      <c r="A2" s="132" t="s">
        <v>62</v>
      </c>
      <c r="B2" s="132"/>
      <c r="C2" s="132"/>
      <c r="D2" s="132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44">
        <v>44476.5</v>
      </c>
    </row>
    <row r="9" spans="1:3" ht="15">
      <c r="A9" s="2">
        <v>2</v>
      </c>
      <c r="B9" s="3" t="s">
        <v>6</v>
      </c>
      <c r="C9" s="44">
        <v>26922.22</v>
      </c>
    </row>
    <row r="10" spans="1:3" ht="15">
      <c r="A10" s="2">
        <v>3</v>
      </c>
      <c r="B10" s="3" t="s">
        <v>6</v>
      </c>
      <c r="C10" s="44">
        <v>44105.78</v>
      </c>
    </row>
    <row r="11" spans="1:3" ht="15">
      <c r="A11" s="2">
        <v>4</v>
      </c>
      <c r="B11" s="3" t="s">
        <v>4</v>
      </c>
      <c r="C11" s="69">
        <v>44085.43</v>
      </c>
    </row>
    <row r="12" spans="1:3" ht="15">
      <c r="A12" s="1"/>
      <c r="C12" s="52"/>
    </row>
    <row r="13" spans="1:3" ht="15">
      <c r="A13" s="1"/>
      <c r="C13" s="52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57421875" style="0" customWidth="1"/>
    <col min="4" max="4" width="0.9921875" style="0" hidden="1" customWidth="1"/>
  </cols>
  <sheetData>
    <row r="1" spans="1:4" ht="54.75" customHeight="1">
      <c r="A1" s="131" t="s">
        <v>14</v>
      </c>
      <c r="B1" s="131"/>
      <c r="C1" s="131"/>
      <c r="D1" s="24"/>
    </row>
    <row r="2" spans="1:4" ht="29.25" customHeight="1">
      <c r="A2" s="132" t="s">
        <v>63</v>
      </c>
      <c r="B2" s="132"/>
      <c r="C2" s="132"/>
      <c r="D2" s="132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2">
        <v>42517.92</v>
      </c>
    </row>
    <row r="9" spans="1:3" ht="15">
      <c r="A9" s="2">
        <v>2</v>
      </c>
      <c r="B9" s="3" t="s">
        <v>7</v>
      </c>
      <c r="C9" s="2">
        <v>33816.15</v>
      </c>
    </row>
    <row r="10" spans="1:3" ht="15">
      <c r="A10" s="2">
        <v>3</v>
      </c>
      <c r="B10" s="3" t="s">
        <v>7</v>
      </c>
      <c r="C10" s="2">
        <v>30156.32</v>
      </c>
    </row>
    <row r="11" spans="1:3" ht="15">
      <c r="A11" s="2">
        <v>4</v>
      </c>
      <c r="B11" s="3" t="s">
        <v>4</v>
      </c>
      <c r="C11" s="2">
        <v>32969.42</v>
      </c>
    </row>
    <row r="12" spans="1:3" ht="15">
      <c r="A12" s="1"/>
      <c r="C12" s="52"/>
    </row>
    <row r="13" spans="1:3" ht="15">
      <c r="A13" s="1"/>
      <c r="C13" s="52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8515625" style="0" customWidth="1"/>
    <col min="4" max="4" width="11.8515625" style="0" customWidth="1"/>
  </cols>
  <sheetData>
    <row r="1" spans="1:4" ht="54.75" customHeight="1">
      <c r="A1" s="131" t="s">
        <v>14</v>
      </c>
      <c r="B1" s="131"/>
      <c r="C1" s="131"/>
      <c r="D1" s="24"/>
    </row>
    <row r="2" spans="1:4" ht="55.5" customHeight="1">
      <c r="A2" s="146" t="s">
        <v>64</v>
      </c>
      <c r="B2" s="146"/>
      <c r="C2" s="146"/>
      <c r="D2" s="65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3" t="s">
        <v>3</v>
      </c>
      <c r="C8" s="44">
        <v>42683</v>
      </c>
    </row>
    <row r="9" spans="1:3" ht="15">
      <c r="A9" s="2">
        <v>2</v>
      </c>
      <c r="B9" s="33" t="s">
        <v>4</v>
      </c>
      <c r="C9" s="69">
        <v>38691</v>
      </c>
    </row>
    <row r="10" spans="1:3" ht="15">
      <c r="A10" s="2">
        <v>3</v>
      </c>
      <c r="B10" s="33" t="s">
        <v>5</v>
      </c>
      <c r="C10" s="44">
        <v>37247</v>
      </c>
    </row>
    <row r="11" spans="1:3" ht="15">
      <c r="A11" s="2">
        <v>4</v>
      </c>
      <c r="B11" s="33" t="s">
        <v>5</v>
      </c>
      <c r="C11" s="44">
        <v>23376</v>
      </c>
    </row>
    <row r="12" spans="1:4" ht="15">
      <c r="A12" s="2">
        <v>5</v>
      </c>
      <c r="B12" s="33" t="s">
        <v>5</v>
      </c>
      <c r="C12" s="44">
        <v>18982</v>
      </c>
      <c r="D12" s="52"/>
    </row>
    <row r="13" spans="1:3" ht="15">
      <c r="A13" s="1"/>
      <c r="C13" s="52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3:C3"/>
    <mergeCell ref="A4:D4"/>
    <mergeCell ref="A15:B15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5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421875" style="0" customWidth="1"/>
    <col min="4" max="4" width="0.71875" style="0" hidden="1" customWidth="1"/>
  </cols>
  <sheetData>
    <row r="1" spans="1:4" ht="54.75" customHeight="1">
      <c r="A1" s="131" t="s">
        <v>14</v>
      </c>
      <c r="B1" s="131"/>
      <c r="C1" s="131"/>
      <c r="D1" s="24"/>
    </row>
    <row r="2" spans="1:4" ht="51" customHeight="1">
      <c r="A2" s="132" t="s">
        <v>65</v>
      </c>
      <c r="B2" s="132"/>
      <c r="C2" s="132"/>
      <c r="D2" s="132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4">
        <v>59719.78</v>
      </c>
    </row>
    <row r="9" spans="1:3" ht="15">
      <c r="A9" s="2">
        <v>2</v>
      </c>
      <c r="B9" s="3" t="s">
        <v>4</v>
      </c>
      <c r="C9" s="6">
        <v>58803.25</v>
      </c>
    </row>
    <row r="10" spans="1:3" ht="15">
      <c r="A10" s="2">
        <v>3</v>
      </c>
      <c r="B10" s="3" t="s">
        <v>7</v>
      </c>
      <c r="C10" s="4">
        <v>68708.89</v>
      </c>
    </row>
    <row r="11" spans="1:3" ht="15">
      <c r="A11" s="2">
        <v>4</v>
      </c>
      <c r="B11" s="3" t="s">
        <v>7</v>
      </c>
      <c r="C11" s="4">
        <v>46478.31</v>
      </c>
    </row>
    <row r="12" spans="1:4" ht="15">
      <c r="A12" s="2">
        <v>5</v>
      </c>
      <c r="B12" s="3" t="s">
        <v>7</v>
      </c>
      <c r="C12" s="4">
        <v>55009.38</v>
      </c>
      <c r="D12" s="13"/>
    </row>
    <row r="13" spans="1:4" ht="15" customHeight="1">
      <c r="A13" s="141"/>
      <c r="B13" s="141"/>
      <c r="C13" s="52"/>
      <c r="D13" s="17"/>
    </row>
    <row r="14" ht="15">
      <c r="A14" s="5"/>
    </row>
    <row r="15" ht="15">
      <c r="A15" s="5"/>
    </row>
  </sheetData>
  <sheetProtection/>
  <mergeCells count="5">
    <mergeCell ref="A1:C1"/>
    <mergeCell ref="A2:D2"/>
    <mergeCell ref="A3:C3"/>
    <mergeCell ref="A4:D4"/>
    <mergeCell ref="A13:B13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1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4.00390625" style="0" customWidth="1"/>
    <col min="2" max="2" width="23.140625" style="0" customWidth="1"/>
    <col min="3" max="3" width="40.57421875" style="0" customWidth="1"/>
  </cols>
  <sheetData>
    <row r="1" spans="1:3" ht="48.75" customHeight="1">
      <c r="A1" s="135" t="s">
        <v>14</v>
      </c>
      <c r="B1" s="135"/>
      <c r="C1" s="135"/>
    </row>
    <row r="2" spans="1:3" ht="48" customHeight="1">
      <c r="A2" s="132" t="s">
        <v>25</v>
      </c>
      <c r="B2" s="132"/>
      <c r="C2" s="132"/>
    </row>
    <row r="3" spans="1:3" ht="15">
      <c r="A3" s="133" t="s">
        <v>11</v>
      </c>
      <c r="B3" s="133"/>
      <c r="C3" s="133"/>
    </row>
    <row r="4" ht="15">
      <c r="A4" s="1"/>
    </row>
    <row r="5" spans="1:3" ht="30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3</v>
      </c>
      <c r="C6" s="2">
        <v>4</v>
      </c>
    </row>
    <row r="7" spans="1:3" ht="15">
      <c r="A7" s="2">
        <v>1</v>
      </c>
      <c r="B7" s="3" t="s">
        <v>3</v>
      </c>
      <c r="C7" s="4">
        <v>52286.05</v>
      </c>
    </row>
    <row r="8" spans="1:3" ht="15">
      <c r="A8" s="2">
        <v>2</v>
      </c>
      <c r="B8" s="3" t="s">
        <v>5</v>
      </c>
      <c r="C8" s="4">
        <v>41572.06</v>
      </c>
    </row>
    <row r="9" spans="1:3" ht="15">
      <c r="A9" s="2">
        <v>3</v>
      </c>
      <c r="B9" s="3" t="s">
        <v>5</v>
      </c>
      <c r="C9" s="4">
        <v>41572.06</v>
      </c>
    </row>
    <row r="10" spans="1:3" ht="15">
      <c r="A10" s="2">
        <v>4</v>
      </c>
      <c r="B10" s="3" t="s">
        <v>5</v>
      </c>
      <c r="C10" s="4">
        <v>41572.06</v>
      </c>
    </row>
    <row r="11" spans="1:3" ht="15">
      <c r="A11" s="2">
        <v>5</v>
      </c>
      <c r="B11" s="3" t="s">
        <v>4</v>
      </c>
      <c r="C11" s="4">
        <v>45701.85</v>
      </c>
    </row>
    <row r="12" ht="15">
      <c r="A12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5"/>
  <sheetViews>
    <sheetView zoomScalePageLayoutView="0" workbookViewId="0" topLeftCell="A1">
      <selection activeCell="C8" sqref="C8:C1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57421875" style="0" customWidth="1"/>
    <col min="4" max="4" width="0.42578125" style="0" hidden="1" customWidth="1"/>
  </cols>
  <sheetData>
    <row r="1" spans="1:4" ht="54.75" customHeight="1">
      <c r="A1" s="131" t="s">
        <v>14</v>
      </c>
      <c r="B1" s="131"/>
      <c r="C1" s="131"/>
      <c r="D1" s="24"/>
    </row>
    <row r="2" spans="1:4" ht="39.75" customHeight="1">
      <c r="A2" s="132" t="s">
        <v>66</v>
      </c>
      <c r="B2" s="132"/>
      <c r="C2" s="132"/>
      <c r="D2" s="132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44">
        <v>60033</v>
      </c>
    </row>
    <row r="9" spans="1:3" ht="15">
      <c r="A9" s="2">
        <v>2</v>
      </c>
      <c r="B9" s="3" t="s">
        <v>5</v>
      </c>
      <c r="C9" s="44">
        <v>67144</v>
      </c>
    </row>
    <row r="10" spans="1:3" ht="15">
      <c r="A10" s="2">
        <v>3</v>
      </c>
      <c r="B10" s="3" t="s">
        <v>5</v>
      </c>
      <c r="C10" s="44">
        <v>50947</v>
      </c>
    </row>
    <row r="11" spans="1:3" ht="15">
      <c r="A11" s="2">
        <v>4</v>
      </c>
      <c r="B11" s="3" t="s">
        <v>4</v>
      </c>
      <c r="C11" s="43">
        <v>42862</v>
      </c>
    </row>
    <row r="12" spans="1:3" ht="15">
      <c r="A12" s="1"/>
      <c r="C12" s="52"/>
    </row>
    <row r="13" spans="1:4" ht="15">
      <c r="A13" s="12"/>
      <c r="B13" s="12"/>
      <c r="C13" s="46"/>
      <c r="D13" s="13"/>
    </row>
    <row r="14" spans="1:4" ht="15" customHeight="1">
      <c r="A14" s="141"/>
      <c r="B14" s="141"/>
      <c r="D14" s="17"/>
    </row>
    <row r="15" ht="15">
      <c r="A15" s="5"/>
    </row>
    <row r="16" ht="15">
      <c r="A16" s="5"/>
    </row>
    <row r="35" ht="15">
      <c r="J35" s="29"/>
    </row>
  </sheetData>
  <sheetProtection/>
  <mergeCells count="5">
    <mergeCell ref="A1:C1"/>
    <mergeCell ref="A2:D2"/>
    <mergeCell ref="A3:C3"/>
    <mergeCell ref="A4:D4"/>
    <mergeCell ref="A14:B1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57421875" style="0" customWidth="1"/>
    <col min="4" max="4" width="0.13671875" style="0" customWidth="1"/>
  </cols>
  <sheetData>
    <row r="1" spans="1:4" ht="54.75" customHeight="1">
      <c r="A1" s="131" t="s">
        <v>14</v>
      </c>
      <c r="B1" s="131"/>
      <c r="C1" s="131"/>
      <c r="D1" s="24"/>
    </row>
    <row r="2" spans="1:4" ht="30.75" customHeight="1">
      <c r="A2" s="132" t="s">
        <v>67</v>
      </c>
      <c r="B2" s="132"/>
      <c r="C2" s="132"/>
      <c r="D2" s="132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44">
        <v>77639.58</v>
      </c>
    </row>
    <row r="9" spans="1:3" ht="15">
      <c r="A9" s="2">
        <v>2</v>
      </c>
      <c r="B9" s="3" t="s">
        <v>5</v>
      </c>
      <c r="C9" s="44">
        <v>54923.42</v>
      </c>
    </row>
    <row r="10" spans="1:3" ht="15">
      <c r="A10" s="2">
        <v>3</v>
      </c>
      <c r="B10" s="3" t="s">
        <v>5</v>
      </c>
      <c r="C10" s="44">
        <v>35854.3</v>
      </c>
    </row>
    <row r="11" spans="1:3" ht="15">
      <c r="A11" s="2">
        <v>4</v>
      </c>
      <c r="B11" s="3" t="s">
        <v>5</v>
      </c>
      <c r="C11" s="44">
        <v>48695.23</v>
      </c>
    </row>
    <row r="12" spans="1:3" ht="15">
      <c r="A12" s="2">
        <v>5</v>
      </c>
      <c r="B12" s="3" t="s">
        <v>5</v>
      </c>
      <c r="C12" s="44">
        <v>53800.4</v>
      </c>
    </row>
    <row r="13" spans="1:3" ht="15">
      <c r="A13" s="2">
        <v>6</v>
      </c>
      <c r="B13" s="9" t="s">
        <v>4</v>
      </c>
      <c r="C13" s="69">
        <v>49522.29</v>
      </c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140625" style="0" customWidth="1"/>
    <col min="4" max="4" width="0.13671875" style="0" customWidth="1"/>
  </cols>
  <sheetData>
    <row r="1" spans="1:4" ht="54.75" customHeight="1">
      <c r="A1" s="131" t="s">
        <v>14</v>
      </c>
      <c r="B1" s="131"/>
      <c r="C1" s="131"/>
      <c r="D1" s="24"/>
    </row>
    <row r="2" spans="1:4" ht="28.5" customHeight="1">
      <c r="A2" s="132" t="s">
        <v>68</v>
      </c>
      <c r="B2" s="132"/>
      <c r="C2" s="132"/>
      <c r="D2" s="132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4">
        <v>52341.47</v>
      </c>
    </row>
    <row r="9" spans="1:3" ht="15">
      <c r="A9" s="2">
        <v>2</v>
      </c>
      <c r="B9" s="3" t="s">
        <v>4</v>
      </c>
      <c r="C9" s="4">
        <v>61280.48</v>
      </c>
    </row>
    <row r="10" spans="1:3" ht="15">
      <c r="A10" s="2">
        <v>3</v>
      </c>
      <c r="B10" s="3" t="s">
        <v>5</v>
      </c>
      <c r="C10" s="4">
        <v>19094.62</v>
      </c>
    </row>
    <row r="11" spans="1:3" ht="15">
      <c r="A11" s="2">
        <v>4</v>
      </c>
      <c r="B11" s="3" t="s">
        <v>5</v>
      </c>
      <c r="C11" s="4">
        <v>61996.62</v>
      </c>
    </row>
    <row r="12" spans="1:3" ht="15">
      <c r="A12" s="2">
        <v>5</v>
      </c>
      <c r="B12" s="3" t="s">
        <v>5</v>
      </c>
      <c r="C12" s="4">
        <v>70613.47</v>
      </c>
    </row>
    <row r="13" spans="1:3" ht="15">
      <c r="A13" s="2">
        <v>6</v>
      </c>
      <c r="B13" s="3" t="s">
        <v>5</v>
      </c>
      <c r="C13" s="4">
        <v>25587.93</v>
      </c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42.28125" style="0" customWidth="1"/>
    <col min="4" max="4" width="0.13671875" style="0" customWidth="1"/>
  </cols>
  <sheetData>
    <row r="1" spans="1:4" ht="54.75" customHeight="1">
      <c r="A1" s="131" t="s">
        <v>14</v>
      </c>
      <c r="B1" s="131"/>
      <c r="C1" s="131"/>
      <c r="D1" s="24"/>
    </row>
    <row r="2" spans="1:4" ht="29.25" customHeight="1">
      <c r="A2" s="132" t="s">
        <v>69</v>
      </c>
      <c r="B2" s="132"/>
      <c r="C2" s="132"/>
      <c r="D2" s="132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2">
        <v>60924.25</v>
      </c>
    </row>
    <row r="9" spans="1:3" ht="15">
      <c r="A9" s="2">
        <v>2</v>
      </c>
      <c r="B9" s="3" t="s">
        <v>5</v>
      </c>
      <c r="C9" s="2">
        <v>43219.69</v>
      </c>
    </row>
    <row r="10" spans="1:3" ht="15">
      <c r="A10" s="2">
        <v>3</v>
      </c>
      <c r="B10" s="3" t="s">
        <v>5</v>
      </c>
      <c r="C10" s="2">
        <v>43366.23</v>
      </c>
    </row>
    <row r="11" spans="1:3" ht="15">
      <c r="A11" s="2">
        <v>4</v>
      </c>
      <c r="B11" s="3" t="s">
        <v>5</v>
      </c>
      <c r="C11" s="2">
        <v>41212.21</v>
      </c>
    </row>
    <row r="12" spans="1:3" ht="15">
      <c r="A12" s="2">
        <v>5</v>
      </c>
      <c r="B12" s="3" t="s">
        <v>5</v>
      </c>
      <c r="C12" s="2">
        <v>45312.36</v>
      </c>
    </row>
    <row r="13" spans="1:3" ht="15">
      <c r="A13" s="2">
        <v>6</v>
      </c>
      <c r="B13" s="3" t="s">
        <v>4</v>
      </c>
      <c r="C13" s="42">
        <v>52870.58</v>
      </c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C8" sqref="C8:C1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9.8515625" style="0" customWidth="1"/>
    <col min="4" max="4" width="0.13671875" style="0" customWidth="1"/>
  </cols>
  <sheetData>
    <row r="1" spans="1:4" ht="54.75" customHeight="1">
      <c r="A1" s="131" t="s">
        <v>14</v>
      </c>
      <c r="B1" s="131"/>
      <c r="C1" s="131"/>
      <c r="D1" s="24"/>
    </row>
    <row r="2" spans="1:4" ht="30" customHeight="1">
      <c r="A2" s="132" t="s">
        <v>70</v>
      </c>
      <c r="B2" s="132"/>
      <c r="C2" s="132"/>
      <c r="D2" s="132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44">
        <v>43431.27</v>
      </c>
    </row>
    <row r="9" spans="1:3" ht="15">
      <c r="A9" s="2">
        <v>2</v>
      </c>
      <c r="B9" s="3" t="s">
        <v>5</v>
      </c>
      <c r="C9" s="44">
        <v>42348.2</v>
      </c>
    </row>
    <row r="10" spans="1:3" ht="15">
      <c r="A10" s="2">
        <v>3</v>
      </c>
      <c r="B10" s="3" t="s">
        <v>5</v>
      </c>
      <c r="C10" s="44">
        <v>45409.06</v>
      </c>
    </row>
    <row r="11" spans="1:3" ht="15">
      <c r="A11" s="2">
        <v>4</v>
      </c>
      <c r="B11" s="3" t="s">
        <v>4</v>
      </c>
      <c r="C11" s="69">
        <v>34166.2</v>
      </c>
    </row>
    <row r="12" spans="1:3" ht="15">
      <c r="A12" s="1"/>
      <c r="C12" s="52"/>
    </row>
    <row r="13" spans="1:3" ht="15">
      <c r="A13" s="1"/>
      <c r="C13" s="52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9.421875" style="0" customWidth="1"/>
    <col min="4" max="4" width="22.8515625" style="0" hidden="1" customWidth="1"/>
  </cols>
  <sheetData>
    <row r="1" spans="1:4" ht="54.75" customHeight="1">
      <c r="A1" s="131" t="s">
        <v>14</v>
      </c>
      <c r="B1" s="131"/>
      <c r="C1" s="131"/>
      <c r="D1" s="24"/>
    </row>
    <row r="2" spans="1:4" ht="30" customHeight="1">
      <c r="A2" s="132" t="s">
        <v>71</v>
      </c>
      <c r="B2" s="132"/>
      <c r="C2" s="132"/>
      <c r="D2" s="132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2">
        <v>50675.63</v>
      </c>
    </row>
    <row r="9" spans="1:3" ht="15">
      <c r="A9" s="2">
        <v>2</v>
      </c>
      <c r="B9" s="3" t="s">
        <v>5</v>
      </c>
      <c r="C9" s="2">
        <v>41721.14</v>
      </c>
    </row>
    <row r="10" spans="1:3" ht="15">
      <c r="A10" s="2">
        <v>3</v>
      </c>
      <c r="B10" s="3" t="s">
        <v>5</v>
      </c>
      <c r="C10" s="2">
        <v>46069.07</v>
      </c>
    </row>
    <row r="11" spans="1:3" ht="15">
      <c r="A11" s="2">
        <v>4</v>
      </c>
      <c r="B11" s="3" t="s">
        <v>4</v>
      </c>
      <c r="C11" s="42">
        <v>31343.43</v>
      </c>
    </row>
    <row r="12" spans="1:3" ht="15">
      <c r="A12" s="1"/>
      <c r="C12" s="52"/>
    </row>
    <row r="13" spans="1:3" ht="15">
      <c r="A13" s="1"/>
      <c r="C13" s="52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6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7109375" style="0" customWidth="1"/>
    <col min="4" max="4" width="22.8515625" style="0" hidden="1" customWidth="1"/>
  </cols>
  <sheetData>
    <row r="1" spans="1:4" ht="54.75" customHeight="1">
      <c r="A1" s="131" t="s">
        <v>14</v>
      </c>
      <c r="B1" s="131"/>
      <c r="C1" s="131"/>
      <c r="D1" s="24"/>
    </row>
    <row r="2" spans="1:5" ht="28.5" customHeight="1">
      <c r="A2" s="147" t="s">
        <v>72</v>
      </c>
      <c r="B2" s="148"/>
      <c r="C2" s="148"/>
      <c r="D2" s="66"/>
      <c r="E2" s="66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2">
        <v>36370.51</v>
      </c>
    </row>
    <row r="9" spans="1:3" ht="15">
      <c r="A9" s="2">
        <v>2</v>
      </c>
      <c r="B9" s="3" t="s">
        <v>5</v>
      </c>
      <c r="C9" s="2">
        <v>52330.33</v>
      </c>
    </row>
    <row r="10" spans="1:3" ht="15">
      <c r="A10" s="2">
        <v>3</v>
      </c>
      <c r="B10" s="3" t="s">
        <v>5</v>
      </c>
      <c r="C10" s="2">
        <v>51333.82</v>
      </c>
    </row>
    <row r="11" spans="1:3" ht="15">
      <c r="A11" s="8">
        <v>4</v>
      </c>
      <c r="B11" s="3" t="s">
        <v>4</v>
      </c>
      <c r="C11" s="42">
        <v>47310.76</v>
      </c>
    </row>
    <row r="12" spans="1:3" ht="15">
      <c r="A12" s="1"/>
      <c r="C12" s="52"/>
    </row>
    <row r="13" spans="1:4" ht="15">
      <c r="A13" s="12"/>
      <c r="B13" s="12"/>
      <c r="C13" s="46"/>
      <c r="D13" s="13"/>
    </row>
    <row r="14" spans="1:4" ht="15" customHeight="1">
      <c r="A14" s="141"/>
      <c r="B14" s="141"/>
      <c r="D14" s="17"/>
    </row>
    <row r="15" ht="15">
      <c r="A15" s="5"/>
    </row>
    <row r="16" ht="15">
      <c r="A16" s="5"/>
    </row>
  </sheetData>
  <sheetProtection/>
  <mergeCells count="5">
    <mergeCell ref="A1:C1"/>
    <mergeCell ref="A3:C3"/>
    <mergeCell ref="A4:D4"/>
    <mergeCell ref="A14:B14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7.00390625" style="0" customWidth="1"/>
    <col min="4" max="4" width="22.8515625" style="0" hidden="1" customWidth="1"/>
  </cols>
  <sheetData>
    <row r="1" spans="1:4" ht="54.75" customHeight="1">
      <c r="A1" s="131" t="s">
        <v>14</v>
      </c>
      <c r="B1" s="131"/>
      <c r="C1" s="131"/>
      <c r="D1" s="24"/>
    </row>
    <row r="2" spans="1:4" ht="30" customHeight="1">
      <c r="A2" s="132" t="s">
        <v>73</v>
      </c>
      <c r="B2" s="134"/>
      <c r="C2" s="134"/>
      <c r="D2" s="134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2">
        <v>57677.28</v>
      </c>
    </row>
    <row r="9" spans="1:3" ht="15">
      <c r="A9" s="2">
        <v>2</v>
      </c>
      <c r="B9" s="3" t="s">
        <v>5</v>
      </c>
      <c r="C9" s="2">
        <v>55213.49</v>
      </c>
    </row>
    <row r="10" spans="1:3" ht="15">
      <c r="A10" s="2">
        <v>3</v>
      </c>
      <c r="B10" s="3" t="s">
        <v>5</v>
      </c>
      <c r="C10" s="2">
        <v>62442.13</v>
      </c>
    </row>
    <row r="11" spans="1:3" ht="15">
      <c r="A11" s="2">
        <v>4</v>
      </c>
      <c r="B11" s="3" t="s">
        <v>4</v>
      </c>
      <c r="C11" s="42">
        <v>54250.19</v>
      </c>
    </row>
    <row r="12" spans="1:3" ht="15">
      <c r="A12" s="1"/>
      <c r="C12" s="52"/>
    </row>
    <row r="13" spans="1:3" ht="15">
      <c r="A13" s="1"/>
      <c r="C13" s="52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6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7.57421875" style="0" customWidth="1"/>
    <col min="4" max="4" width="22.8515625" style="0" hidden="1" customWidth="1"/>
  </cols>
  <sheetData>
    <row r="1" spans="1:4" ht="54.75" customHeight="1">
      <c r="A1" s="131" t="s">
        <v>14</v>
      </c>
      <c r="B1" s="131"/>
      <c r="C1" s="131"/>
      <c r="D1" s="24"/>
    </row>
    <row r="2" spans="1:4" ht="30" customHeight="1">
      <c r="A2" s="132" t="s">
        <v>74</v>
      </c>
      <c r="B2" s="132"/>
      <c r="C2" s="132"/>
      <c r="D2" s="132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44">
        <v>50842</v>
      </c>
    </row>
    <row r="9" spans="1:3" ht="15">
      <c r="A9" s="2">
        <v>2</v>
      </c>
      <c r="B9" s="3" t="s">
        <v>5</v>
      </c>
      <c r="C9" s="44">
        <v>75906</v>
      </c>
    </row>
    <row r="10" spans="1:3" ht="15">
      <c r="A10" s="2">
        <v>3</v>
      </c>
      <c r="B10" s="3" t="s">
        <v>5</v>
      </c>
      <c r="C10" s="44">
        <v>77726</v>
      </c>
    </row>
    <row r="11" spans="1:3" ht="15">
      <c r="A11" s="2">
        <v>5</v>
      </c>
      <c r="B11" s="3" t="s">
        <v>4</v>
      </c>
      <c r="C11" s="69">
        <v>48161</v>
      </c>
    </row>
    <row r="12" spans="1:3" ht="15">
      <c r="A12" s="1"/>
      <c r="C12" s="52"/>
    </row>
    <row r="13" spans="1:4" ht="15">
      <c r="A13" s="12"/>
      <c r="B13" s="12"/>
      <c r="C13" s="46"/>
      <c r="D13" s="13"/>
    </row>
    <row r="14" spans="1:4" ht="15" customHeight="1">
      <c r="A14" s="141"/>
      <c r="B14" s="141"/>
      <c r="D14" s="17"/>
    </row>
    <row r="15" ht="15">
      <c r="A15" s="5"/>
    </row>
    <row r="16" ht="15">
      <c r="A16" s="5"/>
    </row>
  </sheetData>
  <sheetProtection/>
  <mergeCells count="5">
    <mergeCell ref="A1:C1"/>
    <mergeCell ref="A2:D2"/>
    <mergeCell ref="A3:C3"/>
    <mergeCell ref="A4:D4"/>
    <mergeCell ref="A14:B1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8.28125" style="0" customWidth="1"/>
    <col min="4" max="4" width="0.42578125" style="0" hidden="1" customWidth="1"/>
  </cols>
  <sheetData>
    <row r="1" spans="1:4" ht="54.75" customHeight="1">
      <c r="A1" s="131" t="s">
        <v>14</v>
      </c>
      <c r="B1" s="131"/>
      <c r="C1" s="131"/>
      <c r="D1" s="24"/>
    </row>
    <row r="2" spans="1:4" ht="32.25" customHeight="1">
      <c r="A2" s="132" t="s">
        <v>75</v>
      </c>
      <c r="B2" s="132"/>
      <c r="C2" s="132"/>
      <c r="D2" s="132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3</v>
      </c>
      <c r="C8" s="2">
        <v>62733.63</v>
      </c>
    </row>
    <row r="9" spans="1:3" ht="15">
      <c r="A9" s="2">
        <v>2</v>
      </c>
      <c r="B9" s="3" t="s">
        <v>10</v>
      </c>
      <c r="C9" s="2">
        <v>54523.09</v>
      </c>
    </row>
    <row r="10" spans="1:3" ht="15">
      <c r="A10" s="2">
        <v>3</v>
      </c>
      <c r="B10" s="3" t="s">
        <v>10</v>
      </c>
      <c r="C10" s="2">
        <v>44239.94</v>
      </c>
    </row>
    <row r="11" spans="1:3" ht="15">
      <c r="A11" s="2">
        <v>4</v>
      </c>
      <c r="B11" s="3" t="s">
        <v>10</v>
      </c>
      <c r="C11" s="2">
        <v>43626.45</v>
      </c>
    </row>
    <row r="12" spans="1:3" ht="30">
      <c r="A12" s="2">
        <v>5</v>
      </c>
      <c r="B12" s="3" t="s">
        <v>15</v>
      </c>
      <c r="C12" s="2">
        <v>24382.97</v>
      </c>
    </row>
    <row r="13" spans="1:3" ht="15">
      <c r="A13" s="2">
        <v>6</v>
      </c>
      <c r="B13" s="3" t="s">
        <v>4</v>
      </c>
      <c r="C13" s="69">
        <v>46229</v>
      </c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11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41.8515625" style="0" customWidth="1"/>
  </cols>
  <sheetData>
    <row r="1" spans="1:3" ht="34.5" customHeight="1">
      <c r="A1" s="135" t="s">
        <v>14</v>
      </c>
      <c r="B1" s="135"/>
      <c r="C1" s="135"/>
    </row>
    <row r="2" spans="1:3" ht="46.5" customHeight="1">
      <c r="A2" s="132" t="s">
        <v>26</v>
      </c>
      <c r="B2" s="132"/>
      <c r="C2" s="132"/>
    </row>
    <row r="3" spans="1:3" ht="15">
      <c r="A3" s="133" t="s">
        <v>11</v>
      </c>
      <c r="B3" s="133"/>
      <c r="C3" s="133"/>
    </row>
    <row r="4" ht="15">
      <c r="A4" s="1"/>
    </row>
    <row r="5" spans="1:3" ht="15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">
        <v>3</v>
      </c>
      <c r="C6" s="2">
        <v>4</v>
      </c>
    </row>
    <row r="7" spans="1:3" ht="15">
      <c r="A7" s="2">
        <v>1</v>
      </c>
      <c r="B7" s="3" t="s">
        <v>19</v>
      </c>
      <c r="C7" s="4">
        <v>56982.9</v>
      </c>
    </row>
    <row r="8" spans="1:3" ht="15">
      <c r="A8" s="2">
        <v>2</v>
      </c>
      <c r="B8" s="3" t="s">
        <v>20</v>
      </c>
      <c r="C8" s="4">
        <v>64732.92</v>
      </c>
    </row>
    <row r="9" spans="1:3" ht="15">
      <c r="A9" s="2">
        <v>3</v>
      </c>
      <c r="B9" s="3" t="s">
        <v>20</v>
      </c>
      <c r="C9" s="4">
        <v>64171.43</v>
      </c>
    </row>
    <row r="10" spans="1:3" ht="15">
      <c r="A10" s="2">
        <v>4</v>
      </c>
      <c r="B10" s="3" t="s">
        <v>20</v>
      </c>
      <c r="C10" s="4">
        <v>63874.24</v>
      </c>
    </row>
    <row r="11" spans="1:3" ht="15">
      <c r="A11" s="2">
        <v>5</v>
      </c>
      <c r="B11" s="3" t="s">
        <v>4</v>
      </c>
      <c r="C11" s="4">
        <v>53569.24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0000FF"/>
  </sheetPr>
  <dimension ref="A1:K14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14.00390625" style="104" customWidth="1"/>
    <col min="2" max="2" width="25.8515625" style="104" customWidth="1"/>
    <col min="3" max="3" width="39.8515625" style="104" customWidth="1"/>
    <col min="4" max="7" width="9.140625" style="104" customWidth="1"/>
    <col min="8" max="16384" width="9.140625" style="104" customWidth="1"/>
  </cols>
  <sheetData>
    <row r="1" spans="1:3" ht="34.5" customHeight="1">
      <c r="A1" s="149" t="s">
        <v>14</v>
      </c>
      <c r="B1" s="149"/>
      <c r="C1" s="149"/>
    </row>
    <row r="2" spans="1:3" ht="33.75" customHeight="1">
      <c r="A2" s="150" t="s">
        <v>162</v>
      </c>
      <c r="B2" s="150"/>
      <c r="C2" s="150"/>
    </row>
    <row r="3" spans="1:3" ht="15" customHeight="1">
      <c r="A3" s="150" t="s">
        <v>11</v>
      </c>
      <c r="B3" s="150"/>
      <c r="C3" s="150"/>
    </row>
    <row r="4" ht="12.75">
      <c r="A4" s="105"/>
    </row>
    <row r="5" spans="1:3" ht="60" customHeight="1">
      <c r="A5" s="107" t="s">
        <v>0</v>
      </c>
      <c r="B5" s="107" t="s">
        <v>1</v>
      </c>
      <c r="C5" s="107" t="s">
        <v>2</v>
      </c>
    </row>
    <row r="6" spans="1:3" ht="12.75" customHeight="1">
      <c r="A6" s="107">
        <v>1</v>
      </c>
      <c r="B6" s="107">
        <v>2</v>
      </c>
      <c r="C6" s="107">
        <v>3</v>
      </c>
    </row>
    <row r="7" spans="1:3" ht="16.5" customHeight="1">
      <c r="A7" s="107">
        <v>1</v>
      </c>
      <c r="B7" s="108" t="s">
        <v>3</v>
      </c>
      <c r="C7" s="109">
        <v>74835.44</v>
      </c>
    </row>
    <row r="8" spans="1:11" ht="15.75" customHeight="1">
      <c r="A8" s="107">
        <v>2</v>
      </c>
      <c r="B8" s="108" t="s">
        <v>5</v>
      </c>
      <c r="C8" s="109">
        <v>63187</v>
      </c>
      <c r="K8" s="110"/>
    </row>
    <row r="9" spans="1:3" ht="16.5" customHeight="1">
      <c r="A9" s="107">
        <v>3</v>
      </c>
      <c r="B9" s="108" t="s">
        <v>5</v>
      </c>
      <c r="C9" s="109">
        <v>41484.63</v>
      </c>
    </row>
    <row r="10" spans="1:3" ht="15" customHeight="1">
      <c r="A10" s="107">
        <v>4</v>
      </c>
      <c r="B10" s="108" t="s">
        <v>5</v>
      </c>
      <c r="C10" s="109">
        <v>51682.7</v>
      </c>
    </row>
    <row r="11" spans="1:3" ht="14.25" customHeight="1">
      <c r="A11" s="107">
        <v>5</v>
      </c>
      <c r="B11" s="108" t="s">
        <v>5</v>
      </c>
      <c r="C11" s="109">
        <v>67797</v>
      </c>
    </row>
    <row r="12" spans="1:3" ht="13.5" customHeight="1">
      <c r="A12" s="107">
        <v>6</v>
      </c>
      <c r="B12" s="108" t="s">
        <v>4</v>
      </c>
      <c r="C12" s="109">
        <v>64636.9</v>
      </c>
    </row>
    <row r="13" ht="12.75">
      <c r="C13" s="112"/>
    </row>
    <row r="14" ht="12.75">
      <c r="C14" s="111"/>
    </row>
  </sheetData>
  <sheetProtection/>
  <mergeCells count="3">
    <mergeCell ref="A1:C1"/>
    <mergeCell ref="A2:C2"/>
    <mergeCell ref="A3:C3"/>
  </mergeCells>
  <conditionalFormatting sqref="I4:J4 I6:J6 I8:J8 I10:J10 I12:J12 I14:J14 I16:J16 I18:J18 M17:W17 F4:H15 C4:E10 C14:E15 C17:H19 I20:J20">
    <cfRule type="cellIs" priority="4" dxfId="2" operator="greaterThan" stopIfTrue="1">
      <formula>0</formula>
    </cfRule>
  </conditionalFormatting>
  <conditionalFormatting sqref="C14:F14">
    <cfRule type="cellIs" priority="3" dxfId="0" operator="lessThan" stopIfTrue="1">
      <formula>SUM(C4:C13)*0.15</formula>
    </cfRule>
  </conditionalFormatting>
  <conditionalFormatting sqref="G14:J14 L14">
    <cfRule type="cellIs" priority="2" dxfId="0" operator="lessThan" stopIfTrue="1">
      <formula>SUM(G4:G13)*0.15</formula>
    </cfRule>
  </conditionalFormatting>
  <conditionalFormatting sqref="C13">
    <cfRule type="cellIs" priority="1" dxfId="36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0000FF"/>
  </sheetPr>
  <dimension ref="A1:C11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4.00390625" style="104" customWidth="1"/>
    <col min="2" max="2" width="23.140625" style="104" customWidth="1"/>
    <col min="3" max="3" width="42.28125" style="104" customWidth="1"/>
    <col min="4" max="16384" width="9.140625" style="104" customWidth="1"/>
  </cols>
  <sheetData>
    <row r="1" spans="1:3" ht="34.5" customHeight="1">
      <c r="A1" s="151" t="s">
        <v>14</v>
      </c>
      <c r="B1" s="151"/>
      <c r="C1" s="151"/>
    </row>
    <row r="2" spans="1:3" ht="33.75" customHeight="1">
      <c r="A2" s="152" t="s">
        <v>163</v>
      </c>
      <c r="B2" s="152"/>
      <c r="C2" s="152"/>
    </row>
    <row r="3" spans="1:3" ht="15">
      <c r="A3" s="153" t="s">
        <v>11</v>
      </c>
      <c r="B3" s="153"/>
      <c r="C3" s="153"/>
    </row>
    <row r="4" ht="12.75">
      <c r="A4" s="105"/>
    </row>
    <row r="5" spans="1:3" ht="15">
      <c r="A5" s="107" t="s">
        <v>0</v>
      </c>
      <c r="B5" s="107" t="s">
        <v>1</v>
      </c>
      <c r="C5" s="107" t="s">
        <v>2</v>
      </c>
    </row>
    <row r="6" spans="1:3" ht="15">
      <c r="A6" s="107">
        <v>1</v>
      </c>
      <c r="B6" s="107">
        <v>2</v>
      </c>
      <c r="C6" s="107">
        <v>3</v>
      </c>
    </row>
    <row r="7" spans="1:3" ht="15">
      <c r="A7" s="107">
        <v>1</v>
      </c>
      <c r="B7" s="108" t="s">
        <v>3</v>
      </c>
      <c r="C7" s="109">
        <v>62432.05</v>
      </c>
    </row>
    <row r="8" spans="1:3" ht="15">
      <c r="A8" s="107">
        <v>2</v>
      </c>
      <c r="B8" s="108" t="s">
        <v>5</v>
      </c>
      <c r="C8" s="109">
        <v>57632.66</v>
      </c>
    </row>
    <row r="9" spans="1:3" ht="15">
      <c r="A9" s="107">
        <v>3</v>
      </c>
      <c r="B9" s="108" t="s">
        <v>5</v>
      </c>
      <c r="C9" s="109">
        <v>61514.45</v>
      </c>
    </row>
    <row r="10" spans="1:3" ht="15">
      <c r="A10" s="107">
        <v>4</v>
      </c>
      <c r="B10" s="108" t="s">
        <v>4</v>
      </c>
      <c r="C10" s="109">
        <v>53462.72</v>
      </c>
    </row>
    <row r="11" ht="12.75">
      <c r="A11" s="105"/>
    </row>
  </sheetData>
  <sheetProtection/>
  <mergeCells count="3">
    <mergeCell ref="A1:C1"/>
    <mergeCell ref="A2:C2"/>
    <mergeCell ref="A3:C3"/>
  </mergeCells>
  <conditionalFormatting sqref="F13 L13">
    <cfRule type="cellIs" priority="4" dxfId="0" operator="lessThan" stopIfTrue="1">
      <formula>SUM(F4:F12)*0.15</formula>
    </cfRule>
  </conditionalFormatting>
  <conditionalFormatting sqref="G13:J13">
    <cfRule type="cellIs" priority="3" dxfId="0" operator="lessThan" stopIfTrue="1">
      <formula>SUM(G4:G12)*0.15</formula>
    </cfRule>
  </conditionalFormatting>
  <conditionalFormatting sqref="D13:F13">
    <cfRule type="cellIs" priority="2" dxfId="0" operator="lessThan" stopIfTrue="1">
      <formula>SUM(D4:D12)*0.15</formula>
    </cfRule>
  </conditionalFormatting>
  <conditionalFormatting sqref="G13:J13">
    <cfRule type="cellIs" priority="1" dxfId="0" operator="lessThan" stopIfTrue="1">
      <formula>SUM(G4:G12)*0.15</formula>
    </cfRule>
  </conditionalFormatting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12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14.00390625" style="104" customWidth="1"/>
    <col min="2" max="2" width="23.140625" style="104" customWidth="1"/>
    <col min="3" max="3" width="40.8515625" style="104" customWidth="1"/>
    <col min="4" max="16384" width="9.140625" style="104" customWidth="1"/>
  </cols>
  <sheetData>
    <row r="1" spans="1:3" ht="34.5" customHeight="1">
      <c r="A1" s="151" t="s">
        <v>14</v>
      </c>
      <c r="B1" s="151"/>
      <c r="C1" s="151"/>
    </row>
    <row r="2" spans="1:3" ht="33.75" customHeight="1">
      <c r="A2" s="154" t="s">
        <v>164</v>
      </c>
      <c r="B2" s="154"/>
      <c r="C2" s="154"/>
    </row>
    <row r="3" spans="1:3" ht="15">
      <c r="A3" s="153" t="s">
        <v>11</v>
      </c>
      <c r="B3" s="153"/>
      <c r="C3" s="153"/>
    </row>
    <row r="4" ht="12.75">
      <c r="A4" s="105"/>
    </row>
    <row r="5" spans="1:3" ht="30">
      <c r="A5" s="107" t="s">
        <v>0</v>
      </c>
      <c r="B5" s="107" t="s">
        <v>1</v>
      </c>
      <c r="C5" s="107" t="s">
        <v>2</v>
      </c>
    </row>
    <row r="6" spans="1:3" ht="15">
      <c r="A6" s="107">
        <v>1</v>
      </c>
      <c r="B6" s="107">
        <v>2</v>
      </c>
      <c r="C6" s="107">
        <v>3</v>
      </c>
    </row>
    <row r="7" spans="1:3" ht="15">
      <c r="A7" s="107">
        <v>1</v>
      </c>
      <c r="B7" s="108" t="s">
        <v>3</v>
      </c>
      <c r="C7" s="109">
        <v>39016.42</v>
      </c>
    </row>
    <row r="8" spans="1:3" ht="15">
      <c r="A8" s="107">
        <v>2</v>
      </c>
      <c r="B8" s="108" t="s">
        <v>5</v>
      </c>
      <c r="C8" s="109">
        <v>44563.37</v>
      </c>
    </row>
    <row r="9" spans="1:3" ht="15">
      <c r="A9" s="107">
        <v>3</v>
      </c>
      <c r="B9" s="108" t="s">
        <v>5</v>
      </c>
      <c r="C9" s="109">
        <v>42991.55</v>
      </c>
    </row>
    <row r="10" spans="1:3" ht="15">
      <c r="A10" s="107">
        <v>4</v>
      </c>
      <c r="B10" s="108" t="s">
        <v>4</v>
      </c>
      <c r="C10" s="109">
        <v>39085.83</v>
      </c>
    </row>
    <row r="11" ht="12.75">
      <c r="A11" s="105"/>
    </row>
    <row r="12" ht="12.75">
      <c r="C12" s="113"/>
    </row>
  </sheetData>
  <sheetProtection/>
  <mergeCells count="3">
    <mergeCell ref="A1:C1"/>
    <mergeCell ref="A2:C2"/>
    <mergeCell ref="A3:C3"/>
  </mergeCells>
  <conditionalFormatting sqref="C19 I16 L19:V19 L16:V16 F12:H19 I12:J15 E16:E18 D16 D18">
    <cfRule type="cellIs" priority="7" dxfId="6" operator="greaterThan" stopIfTrue="1">
      <formula>0</formula>
    </cfRule>
  </conditionalFormatting>
  <conditionalFormatting sqref="F13 L13">
    <cfRule type="cellIs" priority="6" dxfId="0" operator="lessThan" stopIfTrue="1">
      <formula>SUM(F4:F12)*0.15</formula>
    </cfRule>
  </conditionalFormatting>
  <conditionalFormatting sqref="G13:J13">
    <cfRule type="cellIs" priority="5" dxfId="0" operator="lessThan" stopIfTrue="1">
      <formula>SUM(G4:G12)*0.15</formula>
    </cfRule>
  </conditionalFormatting>
  <conditionalFormatting sqref="I13:J13 M16:W16 C13:E14 I19:J19 E16:H18 C18:D18 C16:D16 I15:J17 I4:J4 I6:J6 I8:J8 I10:J11 F11:H14 C4:H10">
    <cfRule type="cellIs" priority="4" dxfId="2" operator="greaterThan" stopIfTrue="1">
      <formula>0</formula>
    </cfRule>
  </conditionalFormatting>
  <conditionalFormatting sqref="C13:F13">
    <cfRule type="cellIs" priority="3" dxfId="0" operator="lessThan" stopIfTrue="1">
      <formula>SUM(C4:C12)*0.15</formula>
    </cfRule>
  </conditionalFormatting>
  <conditionalFormatting sqref="G13:J13">
    <cfRule type="cellIs" priority="2" dxfId="0" operator="lessThan" stopIfTrue="1">
      <formula>SUM(G4:G12)*0.15</formula>
    </cfRule>
  </conditionalFormatting>
  <conditionalFormatting sqref="C12">
    <cfRule type="cellIs" priority="1" dxfId="36" operator="equal" stopIfTrue="1">
      <formula>0</formula>
    </cfRule>
  </conditionalFormatting>
  <printOptions/>
  <pageMargins left="0" right="0" top="0" bottom="0" header="0.5118110236220472" footer="0.5118110236220472"/>
  <pageSetup fitToHeight="1" fitToWidth="1" horizontalDpi="600" verticalDpi="600" orientation="portrait" paperSize="9" scale="7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11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4.00390625" style="104" customWidth="1"/>
    <col min="2" max="2" width="24.28125" style="104" customWidth="1"/>
    <col min="3" max="3" width="38.00390625" style="104" customWidth="1"/>
    <col min="4" max="16384" width="9.140625" style="104" customWidth="1"/>
  </cols>
  <sheetData>
    <row r="1" spans="1:3" ht="34.5" customHeight="1">
      <c r="A1" s="151" t="s">
        <v>14</v>
      </c>
      <c r="B1" s="151"/>
      <c r="C1" s="151"/>
    </row>
    <row r="2" spans="1:3" ht="33.75" customHeight="1">
      <c r="A2" s="154" t="s">
        <v>165</v>
      </c>
      <c r="B2" s="154"/>
      <c r="C2" s="154"/>
    </row>
    <row r="3" spans="1:3" ht="15">
      <c r="A3" s="153" t="s">
        <v>11</v>
      </c>
      <c r="B3" s="153"/>
      <c r="C3" s="153"/>
    </row>
    <row r="4" ht="12.75">
      <c r="A4" s="105"/>
    </row>
    <row r="5" spans="1:3" ht="30">
      <c r="A5" s="107" t="s">
        <v>0</v>
      </c>
      <c r="B5" s="107" t="s">
        <v>1</v>
      </c>
      <c r="C5" s="107" t="s">
        <v>2</v>
      </c>
    </row>
    <row r="6" spans="1:3" ht="15">
      <c r="A6" s="107">
        <v>1</v>
      </c>
      <c r="B6" s="107">
        <v>2</v>
      </c>
      <c r="C6" s="107">
        <v>3</v>
      </c>
    </row>
    <row r="7" spans="1:3" ht="15">
      <c r="A7" s="107">
        <v>1</v>
      </c>
      <c r="B7" s="108" t="s">
        <v>3</v>
      </c>
      <c r="C7" s="109">
        <v>44500.71</v>
      </c>
    </row>
    <row r="8" spans="1:3" ht="15">
      <c r="A8" s="107">
        <v>2</v>
      </c>
      <c r="B8" s="108" t="s">
        <v>5</v>
      </c>
      <c r="C8" s="109">
        <v>36311.93</v>
      </c>
    </row>
    <row r="9" spans="1:3" ht="15">
      <c r="A9" s="107">
        <v>3</v>
      </c>
      <c r="B9" s="108" t="s">
        <v>5</v>
      </c>
      <c r="C9" s="109">
        <v>32086.89</v>
      </c>
    </row>
    <row r="10" spans="1:3" ht="15">
      <c r="A10" s="107">
        <v>4</v>
      </c>
      <c r="B10" s="108" t="s">
        <v>4</v>
      </c>
      <c r="C10" s="109">
        <v>35302.49</v>
      </c>
    </row>
    <row r="11" ht="12.75">
      <c r="A11" s="105"/>
    </row>
  </sheetData>
  <sheetProtection/>
  <mergeCells count="3">
    <mergeCell ref="A1:C1"/>
    <mergeCell ref="A2:C2"/>
    <mergeCell ref="A3:C3"/>
  </mergeCells>
  <conditionalFormatting sqref="L19:V20 L16:V16 C16:E20 C11:E11 I4:J4 I6:J6 I8:J8 I10:J10 F11:H20 C4:H10">
    <cfRule type="cellIs" priority="7" dxfId="2" operator="greaterThan" stopIfTrue="1">
      <formula>0</formula>
    </cfRule>
  </conditionalFormatting>
  <conditionalFormatting sqref="G12:G19 F12:F15 H12:J15">
    <cfRule type="cellIs" priority="6" dxfId="6" operator="greaterThan" stopIfTrue="1">
      <formula>0</formula>
    </cfRule>
  </conditionalFormatting>
  <conditionalFormatting sqref="F13 L13">
    <cfRule type="cellIs" priority="5" dxfId="0" operator="lessThan" stopIfTrue="1">
      <formula>SUM(F4:F12)*0.15</formula>
    </cfRule>
  </conditionalFormatting>
  <conditionalFormatting sqref="G13:J13">
    <cfRule type="cellIs" priority="4" dxfId="0" operator="lessThan" stopIfTrue="1">
      <formula>SUM(G4:G12)*0.15</formula>
    </cfRule>
  </conditionalFormatting>
  <conditionalFormatting sqref="I11:J11 I13:J13 I15:J15 I17:J17 M16:W16 I19:J19 C16:H18 D13:E14 C14">
    <cfRule type="cellIs" priority="3" dxfId="2" operator="greaterThan" stopIfTrue="1">
      <formula>0</formula>
    </cfRule>
  </conditionalFormatting>
  <conditionalFormatting sqref="D13:F13">
    <cfRule type="cellIs" priority="2" dxfId="0" operator="lessThan" stopIfTrue="1">
      <formula>SUM(D4:D12)*0.15</formula>
    </cfRule>
  </conditionalFormatting>
  <conditionalFormatting sqref="G13:J13">
    <cfRule type="cellIs" priority="1" dxfId="0" operator="lessThan" stopIfTrue="1">
      <formula>SUM(G4:G12)*0.15</formula>
    </cfRule>
  </conditionalFormatting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67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0000FF"/>
  </sheetPr>
  <dimension ref="A1:C12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14.00390625" style="104" customWidth="1"/>
    <col min="2" max="2" width="24.57421875" style="104" customWidth="1"/>
    <col min="3" max="3" width="39.8515625" style="104" customWidth="1"/>
    <col min="4" max="16384" width="9.140625" style="104" customWidth="1"/>
  </cols>
  <sheetData>
    <row r="1" spans="1:3" ht="34.5" customHeight="1">
      <c r="A1" s="151" t="s">
        <v>14</v>
      </c>
      <c r="B1" s="151"/>
      <c r="C1" s="151"/>
    </row>
    <row r="2" spans="1:3" ht="33.75" customHeight="1">
      <c r="A2" s="152" t="s">
        <v>166</v>
      </c>
      <c r="B2" s="152"/>
      <c r="C2" s="152"/>
    </row>
    <row r="3" spans="1:3" ht="15">
      <c r="A3" s="153" t="s">
        <v>11</v>
      </c>
      <c r="B3" s="153"/>
      <c r="C3" s="153"/>
    </row>
    <row r="4" ht="12.75">
      <c r="A4" s="105"/>
    </row>
    <row r="5" spans="1:3" ht="30">
      <c r="A5" s="107" t="s">
        <v>0</v>
      </c>
      <c r="B5" s="107" t="s">
        <v>1</v>
      </c>
      <c r="C5" s="107" t="s">
        <v>2</v>
      </c>
    </row>
    <row r="6" spans="1:3" ht="15">
      <c r="A6" s="107">
        <v>1</v>
      </c>
      <c r="B6" s="107">
        <v>2</v>
      </c>
      <c r="C6" s="107">
        <v>3</v>
      </c>
    </row>
    <row r="7" spans="1:3" ht="15">
      <c r="A7" s="107">
        <v>1</v>
      </c>
      <c r="B7" s="108" t="s">
        <v>3</v>
      </c>
      <c r="C7" s="109">
        <v>49026</v>
      </c>
    </row>
    <row r="8" spans="1:3" ht="15">
      <c r="A8" s="107">
        <v>2</v>
      </c>
      <c r="B8" s="108" t="s">
        <v>5</v>
      </c>
      <c r="C8" s="109"/>
    </row>
    <row r="9" spans="1:3" ht="15">
      <c r="A9" s="107">
        <v>3</v>
      </c>
      <c r="B9" s="108" t="s">
        <v>5</v>
      </c>
      <c r="C9" s="109"/>
    </row>
    <row r="10" spans="1:3" ht="15">
      <c r="A10" s="107">
        <v>4</v>
      </c>
      <c r="B10" s="108" t="s">
        <v>5</v>
      </c>
      <c r="C10" s="109"/>
    </row>
    <row r="11" spans="1:3" ht="15">
      <c r="A11" s="107">
        <v>5</v>
      </c>
      <c r="B11" s="108" t="s">
        <v>4</v>
      </c>
      <c r="C11" s="109">
        <v>37587</v>
      </c>
    </row>
    <row r="12" ht="12.75">
      <c r="A12" s="105"/>
    </row>
  </sheetData>
  <sheetProtection/>
  <mergeCells count="3">
    <mergeCell ref="A1:C1"/>
    <mergeCell ref="A2:C2"/>
    <mergeCell ref="A3:C3"/>
  </mergeCells>
  <conditionalFormatting sqref="G13:G20 F13:F16 H13:J16">
    <cfRule type="cellIs" priority="12" dxfId="6" operator="greaterThan" stopIfTrue="1">
      <formula>0</formula>
    </cfRule>
  </conditionalFormatting>
  <conditionalFormatting sqref="F14">
    <cfRule type="cellIs" priority="11" dxfId="0" operator="lessThan" stopIfTrue="1">
      <formula>SUM(F4:F13)*0.15</formula>
    </cfRule>
  </conditionalFormatting>
  <conditionalFormatting sqref="G14:J14">
    <cfRule type="cellIs" priority="10" dxfId="0" operator="lessThan" stopIfTrue="1">
      <formula>SUM(G4:G13)*0.15</formula>
    </cfRule>
  </conditionalFormatting>
  <conditionalFormatting sqref="I4:J4 I6:J6 I8:J8 I10:J10 I12:J12 I14:J14 I16:J16 I18:J18 M17:W17 F4:H15 C4:E10 C17:H19 I20:J20 D12:D15 B12:C12 E14:E15 B15:C15">
    <cfRule type="cellIs" priority="9" dxfId="2" operator="greaterThan" stopIfTrue="1">
      <formula>0</formula>
    </cfRule>
  </conditionalFormatting>
  <conditionalFormatting sqref="D14:F14">
    <cfRule type="cellIs" priority="8" dxfId="0" operator="lessThan" stopIfTrue="1">
      <formula>SUM(D4:D13)*0.15</formula>
    </cfRule>
  </conditionalFormatting>
  <conditionalFormatting sqref="G14:J14 L14">
    <cfRule type="cellIs" priority="7" dxfId="0" operator="lessThan" stopIfTrue="1">
      <formula>SUM(G4:G13)*0.15</formula>
    </cfRule>
  </conditionalFormatting>
  <conditionalFormatting sqref="D13:D15 C15">
    <cfRule type="cellIs" priority="6" dxfId="6" operator="greaterThan" stopIfTrue="1">
      <formula>0</formula>
    </cfRule>
  </conditionalFormatting>
  <conditionalFormatting sqref="D14">
    <cfRule type="cellIs" priority="5" dxfId="0" operator="lessThan" stopIfTrue="1">
      <formula>SUM(D4:D13)*0.15</formula>
    </cfRule>
  </conditionalFormatting>
  <conditionalFormatting sqref="D14">
    <cfRule type="cellIs" priority="4" dxfId="0" operator="lessThan" stopIfTrue="1">
      <formula>SUM(D4:D13)*0.15</formula>
    </cfRule>
  </conditionalFormatting>
  <conditionalFormatting sqref="D12:D15 B12:C12 B15:C15">
    <cfRule type="cellIs" priority="3" dxfId="6" operator="greaterThan" stopIfTrue="1">
      <formula>0</formula>
    </cfRule>
  </conditionalFormatting>
  <conditionalFormatting sqref="D13">
    <cfRule type="cellIs" priority="2" dxfId="0" operator="lessThan" stopIfTrue="1">
      <formula>SUM(D3:D12)*0.15</formula>
    </cfRule>
  </conditionalFormatting>
  <conditionalFormatting sqref="D13">
    <cfRule type="cellIs" priority="1" dxfId="0" operator="lessThan" stopIfTrue="1">
      <formula>SUM(D3:D12)*0.15</formula>
    </cfRule>
  </conditionalFormatting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0000FF"/>
  </sheetPr>
  <dimension ref="A1:C11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14.00390625" style="104" customWidth="1"/>
    <col min="2" max="2" width="23.140625" style="104" customWidth="1"/>
    <col min="3" max="3" width="41.140625" style="104" customWidth="1"/>
    <col min="4" max="16384" width="9.140625" style="104" customWidth="1"/>
  </cols>
  <sheetData>
    <row r="1" spans="1:3" ht="34.5" customHeight="1">
      <c r="A1" s="151" t="s">
        <v>14</v>
      </c>
      <c r="B1" s="151"/>
      <c r="C1" s="151"/>
    </row>
    <row r="2" spans="1:3" ht="33.75" customHeight="1">
      <c r="A2" s="152" t="s">
        <v>167</v>
      </c>
      <c r="B2" s="152"/>
      <c r="C2" s="152"/>
    </row>
    <row r="3" spans="1:3" ht="15">
      <c r="A3" s="153" t="s">
        <v>11</v>
      </c>
      <c r="B3" s="153"/>
      <c r="C3" s="153"/>
    </row>
    <row r="4" ht="12.75">
      <c r="A4" s="105"/>
    </row>
    <row r="5" spans="1:3" ht="30">
      <c r="A5" s="107" t="s">
        <v>0</v>
      </c>
      <c r="B5" s="107" t="s">
        <v>1</v>
      </c>
      <c r="C5" s="107" t="s">
        <v>2</v>
      </c>
    </row>
    <row r="6" spans="1:3" ht="15">
      <c r="A6" s="107">
        <v>1</v>
      </c>
      <c r="B6" s="107">
        <v>2</v>
      </c>
      <c r="C6" s="107">
        <v>3</v>
      </c>
    </row>
    <row r="7" spans="1:3" ht="15">
      <c r="A7" s="107">
        <v>1</v>
      </c>
      <c r="B7" s="108" t="s">
        <v>3</v>
      </c>
      <c r="C7" s="109">
        <v>56308.62</v>
      </c>
    </row>
    <row r="8" spans="1:3" ht="15">
      <c r="A8" s="107">
        <v>2</v>
      </c>
      <c r="B8" s="108" t="s">
        <v>5</v>
      </c>
      <c r="C8" s="109">
        <v>60964.7</v>
      </c>
    </row>
    <row r="9" spans="1:3" ht="15">
      <c r="A9" s="107">
        <v>3</v>
      </c>
      <c r="B9" s="108" t="s">
        <v>5</v>
      </c>
      <c r="C9" s="109">
        <v>36266.82</v>
      </c>
    </row>
    <row r="10" spans="1:3" ht="15">
      <c r="A10" s="107">
        <v>4</v>
      </c>
      <c r="B10" s="108" t="s">
        <v>4</v>
      </c>
      <c r="C10" s="109">
        <v>39332.37</v>
      </c>
    </row>
    <row r="11" ht="12.75">
      <c r="A11" s="105"/>
    </row>
  </sheetData>
  <sheetProtection/>
  <mergeCells count="3">
    <mergeCell ref="A1:C1"/>
    <mergeCell ref="A2:C2"/>
    <mergeCell ref="A3:C3"/>
  </mergeCells>
  <conditionalFormatting sqref="C14:E15 G12:G19 F12:F15 H12:I15 J14:J15">
    <cfRule type="cellIs" priority="7" dxfId="6" operator="greaterThan" stopIfTrue="1">
      <formula>0</formula>
    </cfRule>
  </conditionalFormatting>
  <conditionalFormatting sqref="F13 L13">
    <cfRule type="cellIs" priority="6" dxfId="0" operator="lessThan" stopIfTrue="1">
      <formula>SUM(F4:F12)*0.15</formula>
    </cfRule>
  </conditionalFormatting>
  <conditionalFormatting sqref="G13:I13">
    <cfRule type="cellIs" priority="5" dxfId="0" operator="lessThan" stopIfTrue="1">
      <formula>SUM(G4:G12)*0.15</formula>
    </cfRule>
  </conditionalFormatting>
  <conditionalFormatting sqref="I11:J11 I13:J13 I15:J15 I17:J17 M16:W16 C13:E14 C16:H18 I19:J19 I4:J4 I6:J6 I8:J8 F10:H14 C4:H9">
    <cfRule type="cellIs" priority="4" dxfId="2" operator="greaterThan" stopIfTrue="1">
      <formula>0</formula>
    </cfRule>
  </conditionalFormatting>
  <conditionalFormatting sqref="C13:F13">
    <cfRule type="cellIs" priority="3" dxfId="0" operator="lessThan" stopIfTrue="1">
      <formula>SUM(C4:C12)*0.15</formula>
    </cfRule>
  </conditionalFormatting>
  <conditionalFormatting sqref="G13:J13">
    <cfRule type="cellIs" priority="2" dxfId="0" operator="lessThan" stopIfTrue="1">
      <formula>SUM(G4:G12)*0.15</formula>
    </cfRule>
  </conditionalFormatting>
  <conditionalFormatting sqref="C12">
    <cfRule type="cellIs" priority="1" dxfId="36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3333FF"/>
  </sheetPr>
  <dimension ref="A1:C11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4.00390625" style="104" customWidth="1"/>
    <col min="2" max="2" width="23.140625" style="104" customWidth="1"/>
    <col min="3" max="3" width="38.57421875" style="104" customWidth="1"/>
    <col min="4" max="16384" width="9.140625" style="104" customWidth="1"/>
  </cols>
  <sheetData>
    <row r="1" spans="1:3" ht="34.5" customHeight="1">
      <c r="A1" s="151" t="s">
        <v>14</v>
      </c>
      <c r="B1" s="151"/>
      <c r="C1" s="151"/>
    </row>
    <row r="2" spans="1:3" ht="33.75" customHeight="1">
      <c r="A2" s="152" t="s">
        <v>186</v>
      </c>
      <c r="B2" s="152"/>
      <c r="C2" s="152"/>
    </row>
    <row r="3" spans="1:3" ht="15">
      <c r="A3" s="153" t="s">
        <v>11</v>
      </c>
      <c r="B3" s="153"/>
      <c r="C3" s="153"/>
    </row>
    <row r="4" ht="12.75">
      <c r="A4" s="105"/>
    </row>
    <row r="5" spans="1:3" ht="30">
      <c r="A5" s="107" t="s">
        <v>0</v>
      </c>
      <c r="B5" s="107" t="s">
        <v>1</v>
      </c>
      <c r="C5" s="107" t="s">
        <v>2</v>
      </c>
    </row>
    <row r="6" spans="1:3" ht="15">
      <c r="A6" s="107">
        <v>1</v>
      </c>
      <c r="B6" s="107">
        <v>2</v>
      </c>
      <c r="C6" s="107">
        <v>3</v>
      </c>
    </row>
    <row r="7" spans="1:3" ht="15">
      <c r="A7" s="107">
        <v>1</v>
      </c>
      <c r="B7" s="127" t="s">
        <v>3</v>
      </c>
      <c r="C7" s="128">
        <v>44480.81</v>
      </c>
    </row>
    <row r="8" spans="1:3" ht="15">
      <c r="A8" s="107">
        <v>2</v>
      </c>
      <c r="B8" s="127" t="s">
        <v>5</v>
      </c>
      <c r="C8" s="128">
        <v>48621.15</v>
      </c>
    </row>
    <row r="9" spans="1:3" ht="15">
      <c r="A9" s="107">
        <v>3</v>
      </c>
      <c r="B9" s="127" t="s">
        <v>5</v>
      </c>
      <c r="C9" s="128">
        <v>26778.9</v>
      </c>
    </row>
    <row r="10" spans="1:3" ht="15">
      <c r="A10" s="107">
        <v>4</v>
      </c>
      <c r="B10" s="127" t="s">
        <v>4</v>
      </c>
      <c r="C10" s="128">
        <v>36029.84</v>
      </c>
    </row>
    <row r="11" ht="12.75">
      <c r="A11" s="105"/>
    </row>
  </sheetData>
  <sheetProtection/>
  <mergeCells count="3">
    <mergeCell ref="A1:C1"/>
    <mergeCell ref="A2:C2"/>
    <mergeCell ref="A3:C3"/>
  </mergeCells>
  <conditionalFormatting sqref="G12:G19 F12:F15 H12:J15">
    <cfRule type="cellIs" priority="8" dxfId="6" operator="greaterThan" stopIfTrue="1">
      <formula>0</formula>
    </cfRule>
  </conditionalFormatting>
  <conditionalFormatting sqref="F13 L13">
    <cfRule type="cellIs" priority="7" dxfId="0" operator="lessThan" stopIfTrue="1">
      <formula>SUM(F4:F12)*0.15</formula>
    </cfRule>
  </conditionalFormatting>
  <conditionalFormatting sqref="G13:J13">
    <cfRule type="cellIs" priority="6" dxfId="0" operator="lessThan" stopIfTrue="1">
      <formula>SUM(G4:G12)*0.15</formula>
    </cfRule>
  </conditionalFormatting>
  <conditionalFormatting sqref="I13:J13 I15:J15 I17:J17 M16:W16 C13:E14 C16:H18 I19:J19 B12:E12 B18 I4:J4 I6:J6 I8:J8 I10:J11 F11:H14 C4:H10">
    <cfRule type="cellIs" priority="5" dxfId="2" operator="greaterThan" stopIfTrue="1">
      <formula>0</formula>
    </cfRule>
  </conditionalFormatting>
  <conditionalFormatting sqref="C13:F13">
    <cfRule type="cellIs" priority="4" dxfId="0" operator="lessThan" stopIfTrue="1">
      <formula>SUM(C4:C12)*0.15</formula>
    </cfRule>
  </conditionalFormatting>
  <conditionalFormatting sqref="G13:J13">
    <cfRule type="cellIs" priority="3" dxfId="0" operator="lessThan" stopIfTrue="1">
      <formula>SUM(G4:G12)*0.15</formula>
    </cfRule>
  </conditionalFormatting>
  <conditionalFormatting sqref="C12">
    <cfRule type="cellIs" priority="2" dxfId="36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12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4.00390625" style="104" customWidth="1"/>
    <col min="2" max="2" width="23.140625" style="104" customWidth="1"/>
    <col min="3" max="3" width="42.57421875" style="104" customWidth="1"/>
    <col min="4" max="16384" width="9.140625" style="104" customWidth="1"/>
  </cols>
  <sheetData>
    <row r="1" spans="1:3" ht="34.5" customHeight="1">
      <c r="A1" s="151" t="s">
        <v>14</v>
      </c>
      <c r="B1" s="151"/>
      <c r="C1" s="151"/>
    </row>
    <row r="2" spans="1:3" ht="33.75" customHeight="1">
      <c r="A2" s="155" t="s">
        <v>168</v>
      </c>
      <c r="B2" s="155"/>
      <c r="C2" s="155"/>
    </row>
    <row r="3" spans="1:3" ht="15">
      <c r="A3" s="153" t="s">
        <v>11</v>
      </c>
      <c r="B3" s="153"/>
      <c r="C3" s="153"/>
    </row>
    <row r="4" ht="12.75">
      <c r="A4" s="105"/>
    </row>
    <row r="5" spans="1:3" ht="15">
      <c r="A5" s="107" t="s">
        <v>0</v>
      </c>
      <c r="B5" s="107" t="s">
        <v>1</v>
      </c>
      <c r="C5" s="107" t="s">
        <v>2</v>
      </c>
    </row>
    <row r="6" spans="1:3" ht="15">
      <c r="A6" s="107">
        <v>1</v>
      </c>
      <c r="B6" s="107">
        <v>2</v>
      </c>
      <c r="C6" s="107">
        <v>3</v>
      </c>
    </row>
    <row r="7" spans="1:3" ht="15">
      <c r="A7" s="107">
        <v>1</v>
      </c>
      <c r="B7" s="108" t="s">
        <v>3</v>
      </c>
      <c r="C7" s="115">
        <v>65302.9</v>
      </c>
    </row>
    <row r="8" spans="1:3" ht="15">
      <c r="A8" s="107">
        <v>2</v>
      </c>
      <c r="B8" s="108" t="s">
        <v>5</v>
      </c>
      <c r="C8" s="115">
        <v>69336.22</v>
      </c>
    </row>
    <row r="9" spans="1:3" ht="15">
      <c r="A9" s="107">
        <v>3</v>
      </c>
      <c r="B9" s="108" t="s">
        <v>5</v>
      </c>
      <c r="C9" s="115">
        <v>52830.35</v>
      </c>
    </row>
    <row r="10" spans="1:3" ht="15">
      <c r="A10" s="107">
        <v>4</v>
      </c>
      <c r="B10" s="108" t="s">
        <v>5</v>
      </c>
      <c r="C10" s="115">
        <v>64626.8</v>
      </c>
    </row>
    <row r="11" spans="1:3" ht="15">
      <c r="A11" s="107">
        <v>5</v>
      </c>
      <c r="B11" s="108" t="s">
        <v>5</v>
      </c>
      <c r="C11" s="115">
        <v>46403.34</v>
      </c>
    </row>
    <row r="12" spans="1:3" ht="15">
      <c r="A12" s="107">
        <v>6</v>
      </c>
      <c r="B12" s="114" t="s">
        <v>4</v>
      </c>
      <c r="C12" s="115">
        <v>71793.26</v>
      </c>
    </row>
  </sheetData>
  <sheetProtection/>
  <mergeCells count="3">
    <mergeCell ref="A1:C1"/>
    <mergeCell ref="A2:C2"/>
    <mergeCell ref="A3:C3"/>
  </mergeCells>
  <conditionalFormatting sqref="G16:G20">
    <cfRule type="cellIs" priority="10" dxfId="6" operator="greaterThan" stopIfTrue="1">
      <formula>0</formula>
    </cfRule>
  </conditionalFormatting>
  <conditionalFormatting sqref="D14:E14">
    <cfRule type="cellIs" priority="9" dxfId="0" operator="lessThan" stopIfTrue="1">
      <formula>SUM(D4:D13)*0.15</formula>
    </cfRule>
  </conditionalFormatting>
  <conditionalFormatting sqref="I14:J14">
    <cfRule type="cellIs" priority="8" dxfId="0" operator="lessThan" stopIfTrue="1">
      <formula>SUM(I4:I13)*0.15</formula>
    </cfRule>
  </conditionalFormatting>
  <conditionalFormatting sqref="I4:J4 I6:J6 I8:J8 I10:J10 I12:J12 I14:J14 I16:J16 I18:J18 M17:W17 F4:H15 C4:E10 C17:H19 I20:J20 D14:E15 C15">
    <cfRule type="cellIs" priority="7" dxfId="2" operator="greaterThan" stopIfTrue="1">
      <formula>0</formula>
    </cfRule>
  </conditionalFormatting>
  <conditionalFormatting sqref="D14:F14">
    <cfRule type="cellIs" priority="6" dxfId="0" operator="lessThan" stopIfTrue="1">
      <formula>SUM(D4:D13)*0.15</formula>
    </cfRule>
  </conditionalFormatting>
  <conditionalFormatting sqref="G14:J14 L14">
    <cfRule type="cellIs" priority="5" dxfId="0" operator="lessThan" stopIfTrue="1">
      <formula>SUM(G4:G13)*0.15</formula>
    </cfRule>
  </conditionalFormatting>
  <conditionalFormatting sqref="E14">
    <cfRule type="cellIs" priority="4" dxfId="189" operator="equal" stopIfTrue="1">
      <formula>0</formula>
    </cfRule>
  </conditionalFormatting>
  <conditionalFormatting sqref="D14">
    <cfRule type="cellIs" priority="3" dxfId="189" operator="equal" stopIfTrue="1">
      <formula>0</formula>
    </cfRule>
  </conditionalFormatting>
  <conditionalFormatting sqref="E16">
    <cfRule type="cellIs" priority="2" dxfId="189" operator="equal" stopIfTrue="1">
      <formula>0</formula>
    </cfRule>
  </conditionalFormatting>
  <conditionalFormatting sqref="C7:C12">
    <cfRule type="cellIs" priority="1" dxfId="2" operator="greaterThan" stopIfTrue="1">
      <formula>0</formula>
    </cfRule>
  </conditionalFormatting>
  <printOptions/>
  <pageMargins left="0" right="0" top="0" bottom="0" header="0.31496062992125984" footer="0.31496062992125984"/>
  <pageSetup fitToHeight="1" fitToWidth="1" horizontalDpi="600" verticalDpi="600" orientation="landscape" paperSize="9" scale="39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0000FF"/>
  </sheetPr>
  <dimension ref="A1:C1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4.00390625" style="104" customWidth="1"/>
    <col min="2" max="2" width="23.140625" style="104" customWidth="1"/>
    <col min="3" max="3" width="39.00390625" style="104" customWidth="1"/>
    <col min="4" max="16384" width="9.140625" style="104" customWidth="1"/>
  </cols>
  <sheetData>
    <row r="1" spans="1:3" ht="34.5" customHeight="1">
      <c r="A1" s="151" t="s">
        <v>14</v>
      </c>
      <c r="B1" s="151"/>
      <c r="C1" s="151"/>
    </row>
    <row r="2" spans="1:3" ht="33.75" customHeight="1">
      <c r="A2" s="152" t="s">
        <v>169</v>
      </c>
      <c r="B2" s="152"/>
      <c r="C2" s="152"/>
    </row>
    <row r="3" spans="1:3" ht="15">
      <c r="A3" s="153" t="s">
        <v>11</v>
      </c>
      <c r="B3" s="153"/>
      <c r="C3" s="153"/>
    </row>
    <row r="4" ht="12.75">
      <c r="A4" s="105"/>
    </row>
    <row r="5" spans="1:3" ht="30">
      <c r="A5" s="107" t="s">
        <v>0</v>
      </c>
      <c r="B5" s="107" t="s">
        <v>1</v>
      </c>
      <c r="C5" s="107" t="s">
        <v>2</v>
      </c>
    </row>
    <row r="6" spans="1:3" ht="15">
      <c r="A6" s="107">
        <v>1</v>
      </c>
      <c r="B6" s="107">
        <v>2</v>
      </c>
      <c r="C6" s="107">
        <v>3</v>
      </c>
    </row>
    <row r="7" spans="1:3" ht="15">
      <c r="A7" s="107">
        <v>1</v>
      </c>
      <c r="B7" s="108" t="s">
        <v>3</v>
      </c>
      <c r="C7" s="109">
        <v>64055.42</v>
      </c>
    </row>
    <row r="8" spans="1:3" ht="15">
      <c r="A8" s="107">
        <v>2</v>
      </c>
      <c r="B8" s="108" t="s">
        <v>5</v>
      </c>
      <c r="C8" s="109">
        <v>50430.05</v>
      </c>
    </row>
    <row r="9" spans="1:3" ht="15">
      <c r="A9" s="107">
        <v>3</v>
      </c>
      <c r="B9" s="108" t="s">
        <v>5</v>
      </c>
      <c r="C9" s="109">
        <v>52807.35</v>
      </c>
    </row>
    <row r="10" spans="1:3" ht="15">
      <c r="A10" s="107">
        <v>4</v>
      </c>
      <c r="B10" s="108" t="s">
        <v>5</v>
      </c>
      <c r="C10" s="109">
        <v>44224.74</v>
      </c>
    </row>
    <row r="11" spans="1:3" ht="15">
      <c r="A11" s="107">
        <v>5</v>
      </c>
      <c r="B11" s="108" t="s">
        <v>5</v>
      </c>
      <c r="C11" s="109">
        <v>43767.26</v>
      </c>
    </row>
    <row r="12" spans="1:3" ht="15">
      <c r="A12" s="107">
        <v>6</v>
      </c>
      <c r="B12" s="108" t="s">
        <v>4</v>
      </c>
      <c r="C12" s="109">
        <v>43224.74</v>
      </c>
    </row>
    <row r="14" ht="12.75">
      <c r="C14" s="106"/>
    </row>
  </sheetData>
  <sheetProtection/>
  <mergeCells count="3">
    <mergeCell ref="A1:C1"/>
    <mergeCell ref="A2:C2"/>
    <mergeCell ref="A3:C3"/>
  </mergeCells>
  <conditionalFormatting sqref="F14">
    <cfRule type="cellIs" priority="5" dxfId="0" operator="lessThan" stopIfTrue="1">
      <formula>SUM(F4:F13)*0.15</formula>
    </cfRule>
  </conditionalFormatting>
  <conditionalFormatting sqref="G14:J14">
    <cfRule type="cellIs" priority="4" dxfId="0" operator="lessThan" stopIfTrue="1">
      <formula>SUM(G4:G13)*0.15</formula>
    </cfRule>
  </conditionalFormatting>
  <conditionalFormatting sqref="I4:J4 I6:J6 I8:J8 I10:J10 I12:J12 I14:J14 I16:J16 I18:J18 M17:W17 F4:H15 C4:E10 C17:H19 I20:J20 D14:E15 C15">
    <cfRule type="cellIs" priority="3" dxfId="2" operator="greaterThan" stopIfTrue="1">
      <formula>0</formula>
    </cfRule>
  </conditionalFormatting>
  <conditionalFormatting sqref="D14:F14">
    <cfRule type="cellIs" priority="2" dxfId="0" operator="lessThan" stopIfTrue="1">
      <formula>SUM(D4:D13)*0.15</formula>
    </cfRule>
  </conditionalFormatting>
  <conditionalFormatting sqref="G14:J14 L14">
    <cfRule type="cellIs" priority="1" dxfId="0" operator="lessThan" stopIfTrue="1">
      <formula>SUM(G4:G13)*0.15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0000FF"/>
  </sheetPr>
  <dimension ref="A1:C11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4.00390625" style="104" customWidth="1"/>
    <col min="2" max="2" width="23.140625" style="104" customWidth="1"/>
    <col min="3" max="3" width="42.00390625" style="104" customWidth="1"/>
    <col min="4" max="16384" width="9.140625" style="104" customWidth="1"/>
  </cols>
  <sheetData>
    <row r="1" spans="1:3" ht="34.5" customHeight="1">
      <c r="A1" s="151" t="s">
        <v>14</v>
      </c>
      <c r="B1" s="151"/>
      <c r="C1" s="151"/>
    </row>
    <row r="2" spans="1:3" ht="33.75" customHeight="1">
      <c r="A2" s="155" t="s">
        <v>170</v>
      </c>
      <c r="B2" s="155"/>
      <c r="C2" s="155"/>
    </row>
    <row r="3" spans="1:3" ht="15">
      <c r="A3" s="153" t="s">
        <v>11</v>
      </c>
      <c r="B3" s="153"/>
      <c r="C3" s="153"/>
    </row>
    <row r="4" ht="12.75">
      <c r="A4" s="105"/>
    </row>
    <row r="5" spans="1:3" ht="15">
      <c r="A5" s="107" t="s">
        <v>0</v>
      </c>
      <c r="B5" s="107" t="s">
        <v>1</v>
      </c>
      <c r="C5" s="107" t="s">
        <v>2</v>
      </c>
    </row>
    <row r="6" spans="1:3" ht="15">
      <c r="A6" s="107">
        <v>1</v>
      </c>
      <c r="B6" s="107">
        <v>2</v>
      </c>
      <c r="C6" s="107">
        <v>3</v>
      </c>
    </row>
    <row r="7" spans="1:3" ht="15">
      <c r="A7" s="107">
        <v>1</v>
      </c>
      <c r="B7" s="116" t="s">
        <v>3</v>
      </c>
      <c r="C7" s="117">
        <v>41044.61</v>
      </c>
    </row>
    <row r="8" spans="1:3" ht="15">
      <c r="A8" s="107">
        <v>2</v>
      </c>
      <c r="B8" s="116" t="s">
        <v>5</v>
      </c>
      <c r="C8" s="117">
        <v>31487.22</v>
      </c>
    </row>
    <row r="9" spans="1:3" ht="15">
      <c r="A9" s="107">
        <v>3</v>
      </c>
      <c r="B9" s="116" t="s">
        <v>5</v>
      </c>
      <c r="C9" s="117">
        <v>26098.52</v>
      </c>
    </row>
    <row r="10" spans="1:3" ht="15">
      <c r="A10" s="107">
        <v>4</v>
      </c>
      <c r="B10" s="116" t="s">
        <v>4</v>
      </c>
      <c r="C10" s="117">
        <v>35210.73</v>
      </c>
    </row>
    <row r="11" ht="12.75">
      <c r="A11" s="105"/>
    </row>
  </sheetData>
  <sheetProtection/>
  <mergeCells count="3">
    <mergeCell ref="A1:C1"/>
    <mergeCell ref="A2:C2"/>
    <mergeCell ref="A3:C3"/>
  </mergeCells>
  <conditionalFormatting sqref="L16:V16 L19:V19 F12:H19 I12:J15">
    <cfRule type="cellIs" priority="6" dxfId="6" operator="greaterThan" stopIfTrue="1">
      <formula>0</formula>
    </cfRule>
  </conditionalFormatting>
  <conditionalFormatting sqref="F13 L13">
    <cfRule type="cellIs" priority="5" dxfId="0" operator="lessThan" stopIfTrue="1">
      <formula>SUM(F4:F12)*0.15</formula>
    </cfRule>
  </conditionalFormatting>
  <conditionalFormatting sqref="G13:J13">
    <cfRule type="cellIs" priority="4" dxfId="0" operator="lessThan" stopIfTrue="1">
      <formula>SUM(G4:G12)*0.15</formula>
    </cfRule>
  </conditionalFormatting>
  <conditionalFormatting sqref="I11:J11 I13:J13 I15:J15 I17:J17 M16:W16 C4:H9 C16:H18 I19:J19 I4:J4 I6:J6 I8:J8 F10:H14">
    <cfRule type="cellIs" priority="3" dxfId="2" operator="greaterThan" stopIfTrue="1">
      <formula>0</formula>
    </cfRule>
  </conditionalFormatting>
  <conditionalFormatting sqref="F13">
    <cfRule type="cellIs" priority="2" dxfId="0" operator="lessThan" stopIfTrue="1">
      <formula>SUM(F4:F12)*0.15</formula>
    </cfRule>
  </conditionalFormatting>
  <conditionalFormatting sqref="G13:J13">
    <cfRule type="cellIs" priority="1" dxfId="0" operator="lessThan" stopIfTrue="1">
      <formula>SUM(G4:G12)*0.15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17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3.140625" style="0" customWidth="1"/>
    <col min="4" max="4" width="0.71875" style="0" hidden="1" customWidth="1"/>
  </cols>
  <sheetData>
    <row r="1" spans="1:4" ht="54.75" customHeight="1">
      <c r="A1" s="135" t="s">
        <v>14</v>
      </c>
      <c r="B1" s="135"/>
      <c r="C1" s="135"/>
      <c r="D1" s="24"/>
    </row>
    <row r="2" spans="1:4" ht="30" customHeight="1">
      <c r="A2" s="138" t="s">
        <v>27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2">
        <v>61078</v>
      </c>
    </row>
    <row r="9" spans="1:3" ht="15">
      <c r="A9" s="2">
        <v>2</v>
      </c>
      <c r="B9" s="30" t="s">
        <v>5</v>
      </c>
      <c r="C9" s="2">
        <v>65318</v>
      </c>
    </row>
    <row r="10" spans="1:3" ht="15">
      <c r="A10" s="2">
        <v>3</v>
      </c>
      <c r="B10" s="30" t="s">
        <v>5</v>
      </c>
      <c r="C10" s="2">
        <v>58514</v>
      </c>
    </row>
    <row r="11" spans="1:3" ht="15">
      <c r="A11" s="2">
        <v>4</v>
      </c>
      <c r="B11" s="32" t="s">
        <v>4</v>
      </c>
      <c r="C11" s="42">
        <v>57765</v>
      </c>
    </row>
    <row r="12" ht="15">
      <c r="A12" s="1"/>
    </row>
    <row r="13" spans="1:4" ht="15">
      <c r="A13" s="12"/>
      <c r="B13" s="12"/>
      <c r="C13" s="12"/>
      <c r="D13" s="13"/>
    </row>
    <row r="14" spans="1:4" ht="15" customHeight="1">
      <c r="A14" s="141"/>
      <c r="B14" s="141"/>
      <c r="D14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4:B1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0000FF"/>
  </sheetPr>
  <dimension ref="A1:C11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4.00390625" style="104" customWidth="1"/>
    <col min="2" max="2" width="23.140625" style="104" customWidth="1"/>
    <col min="3" max="3" width="40.57421875" style="104" customWidth="1"/>
    <col min="4" max="16384" width="9.140625" style="104" customWidth="1"/>
  </cols>
  <sheetData>
    <row r="1" spans="1:3" ht="34.5" customHeight="1">
      <c r="A1" s="151" t="s">
        <v>14</v>
      </c>
      <c r="B1" s="151"/>
      <c r="C1" s="151"/>
    </row>
    <row r="2" spans="1:3" ht="33.75" customHeight="1">
      <c r="A2" s="152" t="s">
        <v>171</v>
      </c>
      <c r="B2" s="152"/>
      <c r="C2" s="152"/>
    </row>
    <row r="3" spans="1:3" ht="15">
      <c r="A3" s="153" t="s">
        <v>11</v>
      </c>
      <c r="B3" s="153"/>
      <c r="C3" s="153"/>
    </row>
    <row r="4" ht="12.75">
      <c r="A4" s="105"/>
    </row>
    <row r="5" spans="1:3" ht="30">
      <c r="A5" s="107" t="s">
        <v>0</v>
      </c>
      <c r="B5" s="107" t="s">
        <v>1</v>
      </c>
      <c r="C5" s="107" t="s">
        <v>2</v>
      </c>
    </row>
    <row r="6" spans="1:3" ht="15">
      <c r="A6" s="107">
        <v>1</v>
      </c>
      <c r="B6" s="107">
        <v>2</v>
      </c>
      <c r="C6" s="107">
        <v>3</v>
      </c>
    </row>
    <row r="7" spans="1:3" ht="15">
      <c r="A7" s="107">
        <v>1</v>
      </c>
      <c r="B7" s="108" t="s">
        <v>3</v>
      </c>
      <c r="C7" s="109">
        <v>53817.87</v>
      </c>
    </row>
    <row r="8" spans="1:3" ht="15">
      <c r="A8" s="107">
        <v>2</v>
      </c>
      <c r="B8" s="108" t="s">
        <v>5</v>
      </c>
      <c r="C8" s="109">
        <v>37605.37</v>
      </c>
    </row>
    <row r="9" spans="1:3" ht="15">
      <c r="A9" s="107">
        <v>3</v>
      </c>
      <c r="B9" s="108" t="s">
        <v>5</v>
      </c>
      <c r="C9" s="109">
        <v>45757.72</v>
      </c>
    </row>
    <row r="10" spans="1:3" ht="15">
      <c r="A10" s="107">
        <v>4</v>
      </c>
      <c r="B10" s="108" t="s">
        <v>4</v>
      </c>
      <c r="C10" s="109">
        <v>40526.58</v>
      </c>
    </row>
    <row r="11" ht="12.75">
      <c r="A11" s="105"/>
    </row>
  </sheetData>
  <sheetProtection/>
  <mergeCells count="3">
    <mergeCell ref="A1:C1"/>
    <mergeCell ref="A2:C2"/>
    <mergeCell ref="A3:C3"/>
  </mergeCells>
  <conditionalFormatting sqref="G15:G19">
    <cfRule type="cellIs" priority="6" dxfId="6" operator="greaterThan" stopIfTrue="1">
      <formula>0</formula>
    </cfRule>
  </conditionalFormatting>
  <conditionalFormatting sqref="L13 F13">
    <cfRule type="cellIs" priority="5" dxfId="0" operator="lessThan" stopIfTrue="1">
      <formula>SUM(F4:F12)*0.15</formula>
    </cfRule>
  </conditionalFormatting>
  <conditionalFormatting sqref="G13:J13">
    <cfRule type="cellIs" priority="4" dxfId="0" operator="lessThan" stopIfTrue="1">
      <formula>SUM(G4:G12)*0.15</formula>
    </cfRule>
  </conditionalFormatting>
  <conditionalFormatting sqref="I13:J13 I15:J15 I17:J17 M16:W16 C18:E18 C4:H10 I19:J19 I4:J4 I6:J6 I8:J8 I10:J11 F11:H14 F16:H18">
    <cfRule type="cellIs" priority="3" dxfId="2" operator="greaterThan" stopIfTrue="1">
      <formula>0</formula>
    </cfRule>
  </conditionalFormatting>
  <conditionalFormatting sqref="F13">
    <cfRule type="cellIs" priority="2" dxfId="0" operator="lessThan" stopIfTrue="1">
      <formula>SUM(F4:F12)*0.15</formula>
    </cfRule>
  </conditionalFormatting>
  <conditionalFormatting sqref="G13:J13">
    <cfRule type="cellIs" priority="1" dxfId="0" operator="lessThan" stopIfTrue="1">
      <formula>SUM(G4:G12)*0.15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0000FF"/>
  </sheetPr>
  <dimension ref="A1:C1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4.00390625" style="104" customWidth="1"/>
    <col min="2" max="2" width="23.140625" style="104" customWidth="1"/>
    <col min="3" max="3" width="40.7109375" style="104" customWidth="1"/>
    <col min="4" max="16384" width="9.140625" style="104" customWidth="1"/>
  </cols>
  <sheetData>
    <row r="1" spans="1:3" ht="34.5" customHeight="1">
      <c r="A1" s="151" t="s">
        <v>14</v>
      </c>
      <c r="B1" s="151"/>
      <c r="C1" s="151"/>
    </row>
    <row r="2" spans="1:3" ht="46.5" customHeight="1">
      <c r="A2" s="152" t="s">
        <v>172</v>
      </c>
      <c r="B2" s="152"/>
      <c r="C2" s="152"/>
    </row>
    <row r="3" spans="1:3" ht="15">
      <c r="A3" s="153" t="s">
        <v>11</v>
      </c>
      <c r="B3" s="153"/>
      <c r="C3" s="153"/>
    </row>
    <row r="4" ht="12.75">
      <c r="A4" s="105"/>
    </row>
    <row r="5" spans="1:3" ht="30">
      <c r="A5" s="107" t="s">
        <v>0</v>
      </c>
      <c r="B5" s="107" t="s">
        <v>1</v>
      </c>
      <c r="C5" s="107" t="s">
        <v>2</v>
      </c>
    </row>
    <row r="6" spans="1:3" ht="15">
      <c r="A6" s="107">
        <v>1</v>
      </c>
      <c r="B6" s="107">
        <v>3</v>
      </c>
      <c r="C6" s="107">
        <v>4</v>
      </c>
    </row>
    <row r="7" spans="1:3" ht="15">
      <c r="A7" s="107">
        <v>1</v>
      </c>
      <c r="B7" s="108" t="s">
        <v>3</v>
      </c>
      <c r="C7" s="109">
        <v>67113.12</v>
      </c>
    </row>
    <row r="8" spans="1:3" ht="15">
      <c r="A8" s="107">
        <v>2</v>
      </c>
      <c r="B8" s="108" t="s">
        <v>5</v>
      </c>
      <c r="C8" s="109">
        <v>38021.58</v>
      </c>
    </row>
    <row r="9" spans="1:3" ht="15">
      <c r="A9" s="107">
        <v>3</v>
      </c>
      <c r="B9" s="108" t="s">
        <v>5</v>
      </c>
      <c r="C9" s="109">
        <v>39537.19</v>
      </c>
    </row>
    <row r="10" spans="1:3" ht="15">
      <c r="A10" s="107">
        <v>4</v>
      </c>
      <c r="B10" s="108" t="s">
        <v>5</v>
      </c>
      <c r="C10" s="109">
        <v>43820.86</v>
      </c>
    </row>
    <row r="11" spans="1:3" ht="15">
      <c r="A11" s="107">
        <v>5</v>
      </c>
      <c r="B11" s="108" t="s">
        <v>4</v>
      </c>
      <c r="C11" s="109">
        <v>44069.5</v>
      </c>
    </row>
    <row r="12" ht="12.75">
      <c r="A12" s="105"/>
    </row>
  </sheetData>
  <sheetProtection/>
  <mergeCells count="3">
    <mergeCell ref="A1:C1"/>
    <mergeCell ref="A2:C2"/>
    <mergeCell ref="A3:C3"/>
  </mergeCells>
  <conditionalFormatting sqref="I20 I4 I6 I8 I10 I12 I14 I16 I18 L17:V17 C17:H19 F4:H15 C4:E10 C14:E15">
    <cfRule type="cellIs" priority="7" dxfId="2" operator="greaterThan" stopIfTrue="1">
      <formula>0</formula>
    </cfRule>
  </conditionalFormatting>
  <conditionalFormatting sqref="C14:F14">
    <cfRule type="cellIs" priority="6" dxfId="0" operator="lessThan" stopIfTrue="1">
      <formula>SUM(C4:C13)*0.15</formula>
    </cfRule>
  </conditionalFormatting>
  <conditionalFormatting sqref="G14:J14">
    <cfRule type="cellIs" priority="5" dxfId="0" operator="lessThan" stopIfTrue="1">
      <formula>SUM(G4:G13)*0.15</formula>
    </cfRule>
  </conditionalFormatting>
  <conditionalFormatting sqref="I4:J4 I6:J6 I8:J8 I10:J10 I12:J12 I16:J16 I18:J18 M17:W17 F4:H15 C4:E10 C14:E15 C17:H19 I20:J20 I14:J14">
    <cfRule type="cellIs" priority="4" dxfId="2" operator="greaterThan" stopIfTrue="1">
      <formula>0</formula>
    </cfRule>
  </conditionalFormatting>
  <conditionalFormatting sqref="C14:F14">
    <cfRule type="cellIs" priority="3" dxfId="0" operator="lessThan" stopIfTrue="1">
      <formula>SUM(C4:C13)*0.15</formula>
    </cfRule>
  </conditionalFormatting>
  <conditionalFormatting sqref="G14:J14 L14">
    <cfRule type="cellIs" priority="2" dxfId="0" operator="lessThan" stopIfTrue="1">
      <formula>SUM(G4:G13)*0.15</formula>
    </cfRule>
  </conditionalFormatting>
  <conditionalFormatting sqref="C13">
    <cfRule type="cellIs" priority="1" dxfId="36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FF00"/>
  </sheetPr>
  <dimension ref="A1:C8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34.5" customHeight="1">
      <c r="A1" s="135" t="s">
        <v>14</v>
      </c>
      <c r="B1" s="135"/>
      <c r="C1" s="135"/>
    </row>
    <row r="2" spans="1:3" ht="31.5" customHeight="1">
      <c r="A2" s="132" t="s">
        <v>188</v>
      </c>
      <c r="B2" s="132"/>
      <c r="C2" s="132"/>
    </row>
    <row r="3" spans="1:3" ht="15">
      <c r="A3" s="133" t="s">
        <v>11</v>
      </c>
      <c r="B3" s="133"/>
      <c r="C3" s="133"/>
    </row>
    <row r="4" ht="15">
      <c r="A4" s="1"/>
    </row>
    <row r="5" spans="1:3" ht="30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3" t="s">
        <v>4</v>
      </c>
      <c r="C6" s="4">
        <v>8737.02</v>
      </c>
    </row>
    <row r="7" ht="15">
      <c r="A7" s="1"/>
    </row>
    <row r="8" spans="1:3" ht="15">
      <c r="A8" s="12"/>
      <c r="B8" s="12"/>
      <c r="C8" s="13"/>
    </row>
  </sheetData>
  <sheetProtection/>
  <mergeCells count="3">
    <mergeCell ref="A1:C1"/>
    <mergeCell ref="A2:C2"/>
    <mergeCell ref="A3:C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FF00"/>
  </sheetPr>
  <dimension ref="A1:C11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4.00390625" style="0" customWidth="1"/>
    <col min="2" max="2" width="23.140625" style="0" customWidth="1"/>
    <col min="3" max="3" width="35.57421875" style="0" customWidth="1"/>
  </cols>
  <sheetData>
    <row r="1" spans="1:3" ht="34.5" customHeight="1">
      <c r="A1" s="135" t="s">
        <v>14</v>
      </c>
      <c r="B1" s="135"/>
      <c r="C1" s="135"/>
    </row>
    <row r="2" spans="1:3" ht="33.75" customHeight="1">
      <c r="A2" s="132" t="s">
        <v>13</v>
      </c>
      <c r="B2" s="132"/>
      <c r="C2" s="132"/>
    </row>
    <row r="3" spans="1:3" ht="15">
      <c r="A3" s="133" t="s">
        <v>11</v>
      </c>
      <c r="B3" s="133"/>
      <c r="C3" s="133"/>
    </row>
    <row r="4" ht="15">
      <c r="A4" s="1"/>
    </row>
    <row r="5" spans="1:3" ht="30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3" t="s">
        <v>3</v>
      </c>
      <c r="C6" s="4">
        <v>8737.02</v>
      </c>
    </row>
    <row r="7" spans="1:3" ht="15">
      <c r="A7" s="2">
        <v>2</v>
      </c>
      <c r="B7" s="3" t="s">
        <v>5</v>
      </c>
      <c r="C7" s="4">
        <v>46559.7</v>
      </c>
    </row>
    <row r="8" spans="1:3" ht="15">
      <c r="A8" s="2">
        <v>3</v>
      </c>
      <c r="B8" s="3" t="s">
        <v>5</v>
      </c>
      <c r="C8" s="4">
        <v>44976.56</v>
      </c>
    </row>
    <row r="9" spans="1:3" ht="15">
      <c r="A9" s="2">
        <v>4</v>
      </c>
      <c r="B9" s="3" t="s">
        <v>5</v>
      </c>
      <c r="C9" s="4">
        <v>47630.55</v>
      </c>
    </row>
    <row r="10" spans="1:3" ht="15">
      <c r="A10" s="2">
        <v>5</v>
      </c>
      <c r="B10" s="3" t="s">
        <v>4</v>
      </c>
      <c r="C10" s="4">
        <v>48712.54</v>
      </c>
    </row>
    <row r="11" ht="15">
      <c r="A11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FF00"/>
  </sheetPr>
  <dimension ref="A1:C11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9.7109375" style="0" customWidth="1"/>
    <col min="2" max="2" width="28.57421875" style="0" customWidth="1"/>
    <col min="3" max="3" width="38.57421875" style="0" customWidth="1"/>
  </cols>
  <sheetData>
    <row r="1" spans="1:3" ht="34.5" customHeight="1">
      <c r="A1" s="135" t="s">
        <v>14</v>
      </c>
      <c r="B1" s="135"/>
      <c r="C1" s="135"/>
    </row>
    <row r="2" spans="1:3" ht="36" customHeight="1">
      <c r="A2" s="132" t="s">
        <v>189</v>
      </c>
      <c r="B2" s="132"/>
      <c r="C2" s="132"/>
    </row>
    <row r="3" ht="21.75" customHeight="1">
      <c r="B3" t="s">
        <v>11</v>
      </c>
    </row>
    <row r="4" ht="21.75" customHeight="1"/>
    <row r="5" spans="1:3" ht="30">
      <c r="A5" s="2" t="s">
        <v>0</v>
      </c>
      <c r="B5" s="2" t="s">
        <v>1</v>
      </c>
      <c r="C5" s="2" t="s">
        <v>2</v>
      </c>
    </row>
    <row r="6" spans="1:3" ht="15">
      <c r="A6" s="2">
        <v>1</v>
      </c>
      <c r="B6" s="23" t="s">
        <v>3</v>
      </c>
      <c r="C6" s="4">
        <v>8737.02</v>
      </c>
    </row>
    <row r="7" spans="1:3" ht="15">
      <c r="A7" s="2">
        <v>2</v>
      </c>
      <c r="B7" s="23" t="s">
        <v>16</v>
      </c>
      <c r="C7" s="4">
        <v>20038</v>
      </c>
    </row>
    <row r="8" spans="1:3" ht="30">
      <c r="A8" s="2">
        <v>3</v>
      </c>
      <c r="B8" s="23" t="s">
        <v>17</v>
      </c>
      <c r="C8" s="4">
        <v>22018</v>
      </c>
    </row>
    <row r="9" spans="1:3" ht="28.5" customHeight="1">
      <c r="A9" s="2">
        <v>4</v>
      </c>
      <c r="B9" s="23" t="s">
        <v>5</v>
      </c>
      <c r="C9" s="4">
        <v>38194.36</v>
      </c>
    </row>
    <row r="10" spans="1:3" ht="15" hidden="1">
      <c r="A10" s="2"/>
      <c r="B10" s="23" t="s">
        <v>4</v>
      </c>
      <c r="C10" s="2">
        <v>45439.25</v>
      </c>
    </row>
    <row r="11" spans="1:3" ht="15">
      <c r="A11" s="2">
        <v>5</v>
      </c>
      <c r="B11" s="23" t="s">
        <v>4</v>
      </c>
      <c r="C11" s="4">
        <v>45439.25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00FF00"/>
  </sheetPr>
  <dimension ref="A1:D1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0" customWidth="1"/>
    <col min="2" max="2" width="36.00390625" style="0" customWidth="1"/>
    <col min="3" max="3" width="26.421875" style="0" customWidth="1"/>
    <col min="4" max="4" width="9.28125" style="0" customWidth="1"/>
  </cols>
  <sheetData>
    <row r="1" spans="1:3" ht="40.5" customHeight="1">
      <c r="A1" s="156" t="s">
        <v>14</v>
      </c>
      <c r="B1" s="156"/>
      <c r="C1" s="156"/>
    </row>
    <row r="2" spans="1:3" ht="51.75" customHeight="1">
      <c r="A2" s="147" t="s">
        <v>131</v>
      </c>
      <c r="B2" s="147"/>
      <c r="C2" s="147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11">
        <v>1</v>
      </c>
      <c r="B7" s="11">
        <v>2</v>
      </c>
      <c r="C7" s="11">
        <v>3</v>
      </c>
    </row>
    <row r="8" spans="1:3" ht="15">
      <c r="A8" s="3">
        <v>1</v>
      </c>
      <c r="B8" s="96" t="s">
        <v>12</v>
      </c>
      <c r="C8" s="97">
        <v>35683.95</v>
      </c>
    </row>
    <row r="9" spans="1:3" ht="15">
      <c r="A9" s="3">
        <v>2</v>
      </c>
      <c r="B9" s="96" t="s">
        <v>5</v>
      </c>
      <c r="C9" s="97">
        <v>59054.0275</v>
      </c>
    </row>
    <row r="10" spans="1:3" ht="15">
      <c r="A10" s="3">
        <v>3</v>
      </c>
      <c r="B10" s="96" t="s">
        <v>5</v>
      </c>
      <c r="C10" s="97">
        <v>68552.01333333334</v>
      </c>
    </row>
    <row r="11" spans="1:3" ht="15">
      <c r="A11" s="35">
        <v>4</v>
      </c>
      <c r="B11" s="96" t="s">
        <v>5</v>
      </c>
      <c r="C11" s="97">
        <v>62903.72416666666</v>
      </c>
    </row>
    <row r="12" spans="1:4" ht="15">
      <c r="A12" s="12"/>
      <c r="B12" s="12"/>
      <c r="C12" s="12"/>
      <c r="D12" s="13"/>
    </row>
    <row r="13" spans="1:4" ht="15" customHeight="1">
      <c r="A13" s="141"/>
      <c r="B13" s="141"/>
      <c r="D13" s="17"/>
    </row>
    <row r="14" ht="15">
      <c r="A14" s="5"/>
    </row>
    <row r="15" ht="15">
      <c r="A15" s="5"/>
    </row>
  </sheetData>
  <sheetProtection/>
  <mergeCells count="5">
    <mergeCell ref="A1:C1"/>
    <mergeCell ref="A2:C2"/>
    <mergeCell ref="A3:C3"/>
    <mergeCell ref="A4:D4"/>
    <mergeCell ref="A13:B1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00FF00"/>
  </sheetPr>
  <dimension ref="A1:D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5.2812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132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32706</v>
      </c>
    </row>
    <row r="9" spans="1:3" ht="15">
      <c r="A9" s="2">
        <v>2</v>
      </c>
      <c r="B9" s="30" t="s">
        <v>5</v>
      </c>
      <c r="C9" s="44">
        <v>44396</v>
      </c>
    </row>
    <row r="10" spans="1:3" ht="15">
      <c r="A10" s="2">
        <v>3</v>
      </c>
      <c r="B10" s="30" t="s">
        <v>5</v>
      </c>
      <c r="C10" s="44">
        <v>44556</v>
      </c>
    </row>
    <row r="11" spans="1:3" ht="15">
      <c r="A11" s="2">
        <v>4</v>
      </c>
      <c r="B11" s="32" t="s">
        <v>4</v>
      </c>
      <c r="C11" s="69">
        <v>19138</v>
      </c>
    </row>
    <row r="12" ht="15">
      <c r="A12" s="1"/>
    </row>
    <row r="13" spans="1:4" ht="15">
      <c r="A13" s="12"/>
      <c r="B13" s="12"/>
      <c r="C13" s="12"/>
      <c r="D13" s="13"/>
    </row>
    <row r="14" spans="1:4" ht="15" customHeight="1">
      <c r="A14" s="141"/>
      <c r="B14" s="141"/>
      <c r="D14" s="17"/>
    </row>
    <row r="15" ht="15">
      <c r="A15" s="5"/>
    </row>
    <row r="16" ht="15">
      <c r="A16" s="5"/>
    </row>
  </sheetData>
  <sheetProtection/>
  <mergeCells count="5">
    <mergeCell ref="A1:C1"/>
    <mergeCell ref="A2:D2"/>
    <mergeCell ref="A3:C3"/>
    <mergeCell ref="A4:D4"/>
    <mergeCell ref="A14:B1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00FF00"/>
  </sheetPr>
  <dimension ref="A1:D1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710937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139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58650.39</v>
      </c>
    </row>
    <row r="9" spans="1:3" ht="15">
      <c r="A9" s="2">
        <v>2</v>
      </c>
      <c r="B9" s="30" t="s">
        <v>5</v>
      </c>
      <c r="C9" s="44">
        <v>56124.45</v>
      </c>
    </row>
    <row r="10" spans="1:3" ht="15">
      <c r="A10" s="2">
        <v>3</v>
      </c>
      <c r="B10" s="30" t="s">
        <v>5</v>
      </c>
      <c r="C10" s="44">
        <v>52425.16</v>
      </c>
    </row>
    <row r="11" spans="1:3" ht="15">
      <c r="A11" s="2">
        <v>4</v>
      </c>
      <c r="B11" s="31" t="s">
        <v>5</v>
      </c>
      <c r="C11" s="44">
        <v>65492.4</v>
      </c>
    </row>
    <row r="12" spans="1:3" ht="15">
      <c r="A12" s="2">
        <v>5</v>
      </c>
      <c r="B12" s="32" t="s">
        <v>4</v>
      </c>
      <c r="C12" s="69">
        <v>39144.59</v>
      </c>
    </row>
    <row r="13" ht="15">
      <c r="A13" s="1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00FF00"/>
  </sheetPr>
  <dimension ref="A1:H22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710937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88"/>
    </row>
    <row r="2" spans="1:4" ht="39.75" customHeight="1">
      <c r="A2" s="157" t="s">
        <v>138</v>
      </c>
      <c r="B2" s="157"/>
      <c r="C2" s="157"/>
      <c r="D2" s="157"/>
    </row>
    <row r="3" spans="1:4" ht="15" customHeight="1">
      <c r="A3" s="158" t="s">
        <v>11</v>
      </c>
      <c r="B3" s="158"/>
      <c r="C3" s="158"/>
      <c r="D3" s="89"/>
    </row>
    <row r="4" spans="1:4" ht="18.75">
      <c r="A4" s="159"/>
      <c r="B4" s="159"/>
      <c r="C4" s="159"/>
      <c r="D4" s="159"/>
    </row>
    <row r="5" spans="1:4" ht="18.75">
      <c r="A5" s="90"/>
      <c r="B5" s="91"/>
      <c r="C5" s="91"/>
      <c r="D5" s="91"/>
    </row>
    <row r="6" spans="1:4" ht="48.75" customHeight="1">
      <c r="A6" s="98" t="s">
        <v>0</v>
      </c>
      <c r="B6" s="98" t="s">
        <v>1</v>
      </c>
      <c r="C6" s="98" t="s">
        <v>2</v>
      </c>
      <c r="D6" s="91"/>
    </row>
    <row r="7" spans="1:4" ht="12.75" customHeight="1">
      <c r="A7" s="98">
        <v>1</v>
      </c>
      <c r="B7" s="98">
        <v>2</v>
      </c>
      <c r="C7" s="98">
        <v>3</v>
      </c>
      <c r="D7" s="91"/>
    </row>
    <row r="8" spans="1:4" ht="17.25" customHeight="1">
      <c r="A8" s="98">
        <v>1</v>
      </c>
      <c r="B8" s="99" t="s">
        <v>3</v>
      </c>
      <c r="C8" s="98">
        <v>42823.45</v>
      </c>
      <c r="D8" s="91"/>
    </row>
    <row r="9" spans="1:4" ht="15.75" customHeight="1">
      <c r="A9" s="98">
        <v>2</v>
      </c>
      <c r="B9" s="99" t="s">
        <v>5</v>
      </c>
      <c r="C9" s="98">
        <v>51886.93</v>
      </c>
      <c r="D9" s="91"/>
    </row>
    <row r="10" spans="1:4" ht="15.75" customHeight="1">
      <c r="A10" s="98">
        <v>3</v>
      </c>
      <c r="B10" s="100" t="s">
        <v>4</v>
      </c>
      <c r="C10" s="103">
        <v>45908.94</v>
      </c>
      <c r="D10" s="91"/>
    </row>
    <row r="11" spans="1:4" ht="18.75">
      <c r="A11" s="101"/>
      <c r="B11" s="102"/>
      <c r="C11" s="102"/>
      <c r="D11" s="91"/>
    </row>
    <row r="12" spans="1:4" ht="18.75">
      <c r="A12" s="92"/>
      <c r="B12" s="92"/>
      <c r="C12" s="92"/>
      <c r="D12" s="93"/>
    </row>
    <row r="13" spans="1:4" ht="15" customHeight="1">
      <c r="A13" s="160"/>
      <c r="B13" s="160"/>
      <c r="C13" s="91"/>
      <c r="D13" s="94"/>
    </row>
    <row r="14" spans="1:4" ht="18.75">
      <c r="A14" s="95"/>
      <c r="B14" s="91"/>
      <c r="C14" s="91"/>
      <c r="D14" s="91"/>
    </row>
    <row r="15" spans="1:4" ht="18.75">
      <c r="A15" s="95"/>
      <c r="B15" s="91"/>
      <c r="C15" s="91"/>
      <c r="D15" s="91"/>
    </row>
    <row r="16" spans="1:4" ht="18.75">
      <c r="A16" s="91"/>
      <c r="B16" s="91"/>
      <c r="C16" s="91"/>
      <c r="D16" s="91"/>
    </row>
    <row r="22" ht="15">
      <c r="H22" t="s">
        <v>130</v>
      </c>
    </row>
  </sheetData>
  <sheetProtection/>
  <mergeCells count="5">
    <mergeCell ref="A1:C1"/>
    <mergeCell ref="A2:D2"/>
    <mergeCell ref="A3:C3"/>
    <mergeCell ref="A4:D4"/>
    <mergeCell ref="A13:B13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00FF00"/>
  </sheetPr>
  <dimension ref="A1:D17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6.28125" style="0" customWidth="1"/>
    <col min="4" max="4" width="0.71875" style="0" hidden="1" customWidth="1"/>
  </cols>
  <sheetData>
    <row r="1" spans="1:4" ht="54.75" customHeight="1">
      <c r="A1" s="143" t="s">
        <v>14</v>
      </c>
      <c r="B1" s="143"/>
      <c r="C1" s="143"/>
      <c r="D1" s="36"/>
    </row>
    <row r="2" spans="1:4" ht="30" customHeight="1">
      <c r="A2" s="138" t="s">
        <v>137</v>
      </c>
      <c r="B2" s="139"/>
      <c r="C2" s="139"/>
      <c r="D2" s="139"/>
    </row>
    <row r="3" spans="1:4" ht="15" customHeight="1">
      <c r="A3" s="140" t="s">
        <v>11</v>
      </c>
      <c r="B3" s="140"/>
      <c r="C3" s="140"/>
      <c r="D3" s="25"/>
    </row>
    <row r="4" spans="1:4" ht="15">
      <c r="A4" s="133"/>
      <c r="B4" s="133"/>
      <c r="C4" s="133"/>
      <c r="D4" s="133"/>
    </row>
    <row r="5" ht="15">
      <c r="A5" s="1"/>
    </row>
    <row r="6" spans="1:3" ht="48.75" customHeight="1">
      <c r="A6" s="2" t="s">
        <v>0</v>
      </c>
      <c r="B6" s="2" t="s">
        <v>1</v>
      </c>
      <c r="C6" s="2" t="s">
        <v>2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0" t="s">
        <v>3</v>
      </c>
      <c r="C8" s="44">
        <v>43185.6</v>
      </c>
    </row>
    <row r="9" spans="1:3" ht="15">
      <c r="A9" s="2">
        <v>2</v>
      </c>
      <c r="B9" s="30" t="s">
        <v>5</v>
      </c>
      <c r="C9" s="44">
        <v>44365</v>
      </c>
    </row>
    <row r="10" spans="1:3" ht="15">
      <c r="A10" s="2">
        <v>3</v>
      </c>
      <c r="B10" s="30" t="s">
        <v>5</v>
      </c>
      <c r="C10" s="44">
        <v>33648.12</v>
      </c>
    </row>
    <row r="11" spans="1:3" ht="15">
      <c r="A11" s="2">
        <v>4</v>
      </c>
      <c r="B11" s="31" t="s">
        <v>5</v>
      </c>
      <c r="C11" s="44">
        <v>45785.04</v>
      </c>
    </row>
    <row r="12" spans="1:3" ht="15">
      <c r="A12" s="2">
        <v>5</v>
      </c>
      <c r="B12" s="32" t="s">
        <v>4</v>
      </c>
      <c r="C12" s="69">
        <v>44735.74</v>
      </c>
    </row>
    <row r="13" ht="15">
      <c r="A13" s="1"/>
    </row>
    <row r="14" spans="1:4" ht="15">
      <c r="A14" s="12"/>
      <c r="B14" s="12"/>
      <c r="C14" s="12"/>
      <c r="D14" s="13"/>
    </row>
    <row r="15" spans="1:4" ht="15" customHeight="1">
      <c r="A15" s="141"/>
      <c r="B15" s="141"/>
      <c r="D15" s="17"/>
    </row>
    <row r="16" ht="15">
      <c r="A16" s="5"/>
    </row>
    <row r="17" ht="15">
      <c r="A17" s="5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рассчитываемой среднемесячной заработной плате руководителей, их заместителей и главных бухгалтеров школ, за 2022 год </dc:title>
  <dc:subject/>
  <dc:creator/>
  <cp:keywords/>
  <dc:description/>
  <cp:lastModifiedBy/>
  <dcterms:created xsi:type="dcterms:W3CDTF">2006-09-28T05:33:49Z</dcterms:created>
  <dcterms:modified xsi:type="dcterms:W3CDTF">2023-03-20T03:34:08Z</dcterms:modified>
  <cp:category/>
  <cp:version/>
  <cp:contentType/>
  <cp:contentStatus/>
</cp:coreProperties>
</file>