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ТАРИФЫ НА КУ ПО МО ИО ДЛЯ РАЗМЕЩЕНИЯ НА САЙТЕ\Тарифы для сайт\"/>
    </mc:Choice>
  </mc:AlternateContent>
  <bookViews>
    <workbookView xWindow="-120" yWindow="-120" windowWidth="29040" windowHeight="15840"/>
  </bookViews>
  <sheets>
    <sheet name="Тарифы" sheetId="1" r:id="rId1"/>
    <sheet name="Лист1" sheetId="2" state="hidden" r:id="rId2"/>
  </sheets>
  <definedNames>
    <definedName name="Z_0009F9AD_A05E_4C94_87C2_850B18F72EF9_.wvu.FilterData" localSheetId="0" hidden="1">Тарифы!$A$6:$I$1858</definedName>
    <definedName name="Z_00232FC8_42D1_4A79_B2F1_CD358CB7F02E_.wvu.FilterData" localSheetId="0" hidden="1">Тарифы!$A$6:$I$1858</definedName>
    <definedName name="Z_0027B880_30F4_4FEB_98AA_42287DC76588_.wvu.FilterData" localSheetId="0" hidden="1">Тарифы!$A$6:$I$1858</definedName>
    <definedName name="Z_0051AA0B_E328_411B_AA2B_CD38386F668E_.wvu.FilterData" localSheetId="0" hidden="1">Тарифы!$A$6:$I$1858</definedName>
    <definedName name="Z_005F5E75_7959_4138_AD20_7B1C399869C5_.wvu.FilterData" localSheetId="0" hidden="1">Тарифы!$A$6:$I$1858</definedName>
    <definedName name="Z_00A8A3BD_3620_4684_A902_4966B951E4C0_.wvu.FilterData" localSheetId="0" hidden="1">Тарифы!$C$6:$BO$1858</definedName>
    <definedName name="Z_00C6C4F1_F2F5_4CD9_8EB8_BF4554FCBC04_.wvu.FilterData" localSheetId="0" hidden="1">Тарифы!$A$6:$I$1858</definedName>
    <definedName name="Z_00CABBAC_D785_4169_8228_EEA9C7D805E2_.wvu.FilterData" localSheetId="0" hidden="1">Тарифы!$C$6:$BO$1858</definedName>
    <definedName name="Z_00D89D36_4919_43E0_AD48_BD2EBCD18062_.wvu.FilterData" localSheetId="0" hidden="1">Тарифы!$A$6:$I$1858</definedName>
    <definedName name="Z_00F6C12B_DAC6_48A0_B696_6AA72D1913D4_.wvu.FilterData" localSheetId="0" hidden="1">Тарифы!$A$6:$I$1858</definedName>
    <definedName name="Z_01577420_319F_4854_AA18_78781722A9A4_.wvu.FilterData" localSheetId="0" hidden="1">Тарифы!$A$6:$I$1858</definedName>
    <definedName name="Z_0187B4C2_8F2F_4318_B101_04D8407022EF_.wvu.FilterData" localSheetId="0" hidden="1">Тарифы!$A$6:$I$1858</definedName>
    <definedName name="Z_01A793D0_6F36_4081_81E5_DD3DEE8F5A28_.wvu.FilterData" localSheetId="0" hidden="1">Тарифы!$A$6:$I$1858</definedName>
    <definedName name="Z_01C1710D_B392_4735_BA9D_999F3AD6A0D3_.wvu.FilterData" localSheetId="0" hidden="1">Тарифы!$A$6:$I$1858</definedName>
    <definedName name="Z_01C75DAC_4152_4CE1_BF45_A99315E970C2_.wvu.FilterData" localSheetId="0" hidden="1">Тарифы!$8:$1858</definedName>
    <definedName name="Z_01CD79F2_6330_49F7_A9B0_6292751F7537_.wvu.FilterData" localSheetId="0" hidden="1">Тарифы!$C$6:$BO$1858</definedName>
    <definedName name="Z_020BE50A_68EA_4D81_9845_6D745167289F_.wvu.FilterData" localSheetId="0" hidden="1">Тарифы!$C$6:$BO$1858</definedName>
    <definedName name="Z_021362A0_2EB4_4FFD_93AC_4D011A625D2A_.wvu.FilterData" localSheetId="0" hidden="1">Тарифы!$A$6:$I$1858</definedName>
    <definedName name="Z_0227CF1A_E4E5_4D01_BE47_446F094B945A_.wvu.FilterData" localSheetId="0" hidden="1">Тарифы!$C$6:$BO$1858</definedName>
    <definedName name="Z_0235C8F3_6EA3_416C_94C4_36701D34B4DD_.wvu.FilterData" localSheetId="0" hidden="1">Тарифы!#REF!</definedName>
    <definedName name="Z_024BAC3F_A12B_42EF_9FB5_E1C14587C400_.wvu.FilterData" localSheetId="0" hidden="1">Тарифы!$A$6:$I$1858</definedName>
    <definedName name="Z_029A3B35_6C98_4360_91B7_A6C556DC9B3D_.wvu.FilterData" localSheetId="0" hidden="1">Тарифы!$A$6:$I$1858</definedName>
    <definedName name="Z_02C181E5_7ACA_496A_B371_0F63803CD569_.wvu.FilterData" localSheetId="0" hidden="1">Тарифы!$C$6:$BO$1858</definedName>
    <definedName name="Z_02E95912_7996_4996_83EE_E28ECD7E5EED_.wvu.FilterData" localSheetId="0" hidden="1">Тарифы!$A$6:$I$1858</definedName>
    <definedName name="Z_02EB3B33_2A74_4DC3_A290_D10C34D0046B_.wvu.FilterData" localSheetId="0" hidden="1">Тарифы!$C$6:$BO$1858</definedName>
    <definedName name="Z_03148008_3E41_4857_94C4_1325DA575258_.wvu.FilterData" localSheetId="0" hidden="1">Тарифы!$C$6:$BO$1858</definedName>
    <definedName name="Z_03157B15_352A_469D_9D52_0D2FB4734962_.wvu.FilterData" localSheetId="0" hidden="1">Тарифы!$8:$1858</definedName>
    <definedName name="Z_0356C146_B445_4C6B_A05F_616C1BC5C305_.wvu.FilterData" localSheetId="0" hidden="1">Тарифы!$6:$1858</definedName>
    <definedName name="Z_0374B214_5E81_47C6_8D72_E8EA495F4389_.wvu.FilterData" localSheetId="0" hidden="1">Тарифы!$C$6:$BO$1858</definedName>
    <definedName name="Z_03766ED1_6C6F_4818_8AE0_EA7B7FCEF806_.wvu.FilterData" localSheetId="0" hidden="1">Тарифы!$A$6:$I$1858</definedName>
    <definedName name="Z_038798CB_5CB7_4F43_B8A1_743C89A198BF_.wvu.FilterData" localSheetId="0" hidden="1">Тарифы!$A$6:$I$1858</definedName>
    <definedName name="Z_0399DD43_9F7F_4AC5_9DB4_E8D4D19FE64C_.wvu.FilterData" localSheetId="0" hidden="1">Тарифы!$C$6:$BO$1858</definedName>
    <definedName name="Z_03DCD328_8082_4BF7_A725_59131404DF68_.wvu.FilterData" localSheetId="0" hidden="1">Тарифы!$A$6:$I$1858</definedName>
    <definedName name="Z_03FC19F4_28EE_4EB7_BE0B_6783FF10B1C3_.wvu.FilterData" localSheetId="0" hidden="1">Тарифы!$C$3:$I$1858</definedName>
    <definedName name="Z_04003198_4E62_4659_AE6B_4D6B6E9893D4_.wvu.FilterData" localSheetId="0" hidden="1">Тарифы!$C$6:$BO$1858</definedName>
    <definedName name="Z_04204563_6B47_4E7F_8067_379AA0E4204A_.wvu.FilterData" localSheetId="0" hidden="1">Тарифы!$C$6:$BO$1858</definedName>
    <definedName name="Z_04257E20_DDEE_4B44_976F_4B7B3F221FEB_.wvu.FilterData" localSheetId="0" hidden="1">Тарифы!$A$6:$I$1858</definedName>
    <definedName name="Z_0429F0D5_57CA_47A0_B04E_B7C68C15225A_.wvu.FilterData" localSheetId="0" hidden="1">Тарифы!$C$6:$BO$1858</definedName>
    <definedName name="Z_043CBCFB_F086_452C_96B7_17925D75A6D8_.wvu.FilterData" localSheetId="0" hidden="1">Тарифы!$A$6:$I$1858</definedName>
    <definedName name="Z_04841D10_1236_4E04_8DC9_8F37343D922A_.wvu.FilterData" localSheetId="0" hidden="1">Тарифы!$C$6:$BO$1858</definedName>
    <definedName name="Z_04B0BA58_C4BA_460E_9CC9_D865EC87FCEE_.wvu.FilterData" localSheetId="0" hidden="1">Тарифы!$8:$1858</definedName>
    <definedName name="Z_04B3EC0D_2449_4833_86C1_A24AD7CC804A_.wvu.FilterData" localSheetId="0" hidden="1">Тарифы!$A$6:$I$1858</definedName>
    <definedName name="Z_04C10EE5_9057_46FA_B6DF_240150E1A407_.wvu.FilterData" localSheetId="0" hidden="1">Тарифы!$A$6:$I$1858</definedName>
    <definedName name="Z_050733BE_BDA3_4D8E_A697_437516B5F4EE_.wvu.FilterData" localSheetId="0" hidden="1">Тарифы!$A$6:$I$1858</definedName>
    <definedName name="Z_0517E476_DA72_4212_883E_47BE351C96D2_.wvu.FilterData" localSheetId="0" hidden="1">Тарифы!$A$6:$I$1858</definedName>
    <definedName name="Z_051AEF1D_6B2E_4C13_9B92_F25BD168B317_.wvu.FilterData" localSheetId="0" hidden="1">Тарифы!$A$6:$I$1858</definedName>
    <definedName name="Z_05758FA0_4CE7_4388_AE38_718E495C3D83_.wvu.Cols" localSheetId="0" hidden="1">Тарифы!#REF!,Тарифы!#REF!,Тарифы!#REF!</definedName>
    <definedName name="Z_05758FA0_4CE7_4388_AE38_718E495C3D83_.wvu.FilterData" localSheetId="0" hidden="1">Тарифы!$C$6:$BO$1858</definedName>
    <definedName name="Z_05B463BE_A6FF_4B07_BAFB_3D363E2FF312_.wvu.FilterData" localSheetId="0" hidden="1">Тарифы!$A$6:$I$1858</definedName>
    <definedName name="Z_06F2F0B2_1DE4_4F43_9BE1_E555BCA1D357_.wvu.FilterData" localSheetId="0" hidden="1">Тарифы!$A$6:$I$1858</definedName>
    <definedName name="Z_06FFD79E_C9A4_49E8_A419_C297862DFEDD_.wvu.FilterData" localSheetId="0" hidden="1">Тарифы!$A$6:$I$1858</definedName>
    <definedName name="Z_071534FA_CB2E_4227_92FC_B7F5EEC8CD54_.wvu.FilterData" localSheetId="0" hidden="1">Тарифы!$A$6:$I$1858</definedName>
    <definedName name="Z_07263CE9_53AA_4805_9339_B0CC733A565B_.wvu.FilterData" localSheetId="0" hidden="1">Тарифы!$A$6:$I$1858</definedName>
    <definedName name="Z_08030501_9A30_453D_80B2_6ADEA096F744_.wvu.FilterData" localSheetId="0" hidden="1">Тарифы!$C$6:$BO$1858</definedName>
    <definedName name="Z_080D7BD8_B365_4735_82AF_E86C35CE08DA_.wvu.FilterData" localSheetId="0" hidden="1">Тарифы!#REF!</definedName>
    <definedName name="Z_0824FB50_FC6C_4D97_9772_739C0CA2A670_.wvu.FilterData" localSheetId="0" hidden="1">Тарифы!$C$6:$BO$1858</definedName>
    <definedName name="Z_08455BF9_BAE5_4529_9AD3_05346ED497D9_.wvu.FilterData" localSheetId="0" hidden="1">Тарифы!$C$6:$BO$1858</definedName>
    <definedName name="Z_085F06A0_EA99_4C33_978A_83C2EE062B04_.wvu.FilterData" localSheetId="0" hidden="1">Тарифы!$A$6:$I$1858</definedName>
    <definedName name="Z_087302AA_BA8A_4BE2_B1AF_DD05A2C3AC3D_.wvu.Cols" localSheetId="0" hidden="1">Тарифы!#REF!</definedName>
    <definedName name="Z_087302AA_BA8A_4BE2_B1AF_DD05A2C3AC3D_.wvu.FilterData" localSheetId="0" hidden="1">Тарифы!$A$6:$I$1858</definedName>
    <definedName name="Z_087302AA_BA8A_4BE2_B1AF_DD05A2C3AC3D_.wvu.PrintArea" localSheetId="0" hidden="1">Тарифы!$A$3:$I$1858</definedName>
    <definedName name="Z_087302AA_BA8A_4BE2_B1AF_DD05A2C3AC3D_.wvu.PrintTitles" localSheetId="0" hidden="1">Тарифы!$3:$5</definedName>
    <definedName name="Z_08803F4A_F063_40F7_9E03_81B84FA6E88A_.wvu.FilterData" localSheetId="0" hidden="1">Тарифы!$A$6:$I$1858</definedName>
    <definedName name="Z_0896652B_5F9E_49F1_8976_03FF4BE26383_.wvu.FilterData" localSheetId="0" hidden="1">Тарифы!$A$6:$I$1858</definedName>
    <definedName name="Z_08A3DF81_7D5B_4CEB_A4DB_32753B70CF18_.wvu.FilterData" localSheetId="0" hidden="1">Тарифы!$A$6:$I$1858</definedName>
    <definedName name="Z_08EC34B8_C6D4_41BB_A304_A620EE8D18AF_.wvu.FilterData" localSheetId="0" hidden="1">Тарифы!$A$6:$I$1858</definedName>
    <definedName name="Z_08F51C59_8A71_405D_A4AA_7C8E65C6D4E0_.wvu.FilterData" localSheetId="0" hidden="1">Тарифы!$C$6:$BO$1858</definedName>
    <definedName name="Z_093C9383_5917_423F_A46B_489D0F61C6D6_.wvu.FilterData" localSheetId="0" hidden="1">Тарифы!$A$6:$I$1858</definedName>
    <definedName name="Z_094B7349_21DE_41F7_8E87_8FB5C46AA17E_.wvu.FilterData" localSheetId="0" hidden="1">Тарифы!$A$6:$I$1858</definedName>
    <definedName name="Z_095CD3A0_A946_41FF_A083_38C4686AE7EE_.wvu.FilterData" localSheetId="0" hidden="1">Тарифы!$A$6:$I$1858</definedName>
    <definedName name="Z_096B2678_9DBF_4DB5_9138_F1237B883920_.wvu.FilterData" localSheetId="0" hidden="1">Тарифы!$A$6:$I$1858</definedName>
    <definedName name="Z_0972268A_7D94_45E8_B200_AA1F7C8FF7FF_.wvu.FilterData" localSheetId="0" hidden="1">Тарифы!$A$6:$I$1858</definedName>
    <definedName name="Z_097AED49_B15F_4B23_B8AA_9FB3A0148D83_.wvu.FilterData" localSheetId="0" hidden="1">Тарифы!$C$6:$BO$1858</definedName>
    <definedName name="Z_09AE2B3B_B33D_495B_BF9F_9564ED2DF664_.wvu.FilterData" localSheetId="0" hidden="1">Тарифы!$A$6:$I$1858</definedName>
    <definedName name="Z_09D4341C_1FD2_41E4_921E_055298918E3A_.wvu.FilterData" localSheetId="0" hidden="1">Тарифы!$A$6:$I$1858</definedName>
    <definedName name="Z_09D690E0_AFB5_415E_9578_2DFA859A9CA9_.wvu.FilterData" localSheetId="0" hidden="1">Тарифы!$A$6:$I$1858</definedName>
    <definedName name="Z_09E8EA87_74E3_417A_AF53_70C22DB5CBCD_.wvu.FilterData" localSheetId="0" hidden="1">Тарифы!$C$3:$BO$12</definedName>
    <definedName name="Z_09FFB9A0_9FD3_4A55_8A3E_EE625A720A5C_.wvu.FilterData" localSheetId="0" hidden="1">Тарифы!$A$6:$I$1858</definedName>
    <definedName name="Z_0A562587_8AA1_4696_BF34_52E134F9A58B_.wvu.FilterData" localSheetId="0" hidden="1">Тарифы!$C$6:$BO$1858</definedName>
    <definedName name="Z_0A7DC053_3598_4CBC_BA08_9F024154B6D2_.wvu.FilterData" localSheetId="0" hidden="1">Тарифы!$8:$1858</definedName>
    <definedName name="Z_0AA5CE34_2250_432A_B204_FDF9D2BEA45A_.wvu.FilterData" localSheetId="0" hidden="1">Тарифы!$C$6:$BO$1858</definedName>
    <definedName name="Z_0AAF16C4_8215_4B4D_891F_236D757CED80_.wvu.FilterData" localSheetId="0" hidden="1">Тарифы!$C$3:$BO$12</definedName>
    <definedName name="Z_0AAF7B0A_FD06_42F0_B76A_DE94DDC80C9A_.wvu.FilterData" localSheetId="0" hidden="1">Тарифы!$A$6:$I$1858</definedName>
    <definedName name="Z_0AB566C3_DBD4_4A65_ADE4_44EE73E1B1C9_.wvu.FilterData" localSheetId="0" hidden="1">Тарифы!$A$6:$I$1858</definedName>
    <definedName name="Z_0AB566C3_DBD4_4A65_ADE4_44EE73E1B1C9_.wvu.PrintArea" localSheetId="0" hidden="1">Тарифы!$A$3:$I$1862</definedName>
    <definedName name="Z_0AF37218_FB98_4EC5_9461_AF21D699F0F3_.wvu.FilterData" localSheetId="0" hidden="1">Тарифы!$C$6:$BO$1858</definedName>
    <definedName name="Z_0B3D6D8E_F770_4D05_9D14_4837FD0733FE_.wvu.FilterData" localSheetId="0" hidden="1">Тарифы!$A$6:$I$1858</definedName>
    <definedName name="Z_0B4C4C1D_E7EF_4EDB_9DEA_E7045BC1E9C9_.wvu.FilterData" localSheetId="0" hidden="1">Тарифы!$A$6:$I$1858</definedName>
    <definedName name="Z_0B6700DD_23F6_4922_980F_304BEA4DA5C3_.wvu.FilterData" localSheetId="0" hidden="1">Тарифы!$A$6:$I$1858</definedName>
    <definedName name="Z_0BD6A41B_8964_4248_B0FA_89C4DDD71708_.wvu.FilterData" localSheetId="0" hidden="1">Тарифы!$C$6:$BO$1858</definedName>
    <definedName name="Z_0C1EDB50_5977_4188_9A78_341884293D05_.wvu.FilterData" localSheetId="0" hidden="1">Тарифы!$C$6:$BO$12</definedName>
    <definedName name="Z_0C202E40_7861_47B7_9FB2_159416A5636B_.wvu.FilterData" localSheetId="0" hidden="1">Тарифы!$A$6:$I$1858</definedName>
    <definedName name="Z_0C4D5577_F9DB_4341_ACF3_27209F9800C9_.wvu.FilterData" localSheetId="0" hidden="1">Тарифы!$C$6:$BO$1858</definedName>
    <definedName name="Z_0C59B249_9BC0_4DD0_98A7_9AC74941EEB4_.wvu.FilterData" localSheetId="0" hidden="1">Тарифы!$C$6:$BO$1858</definedName>
    <definedName name="Z_0C628C61_481F_4893_AEA6_977CC1D7A276_.wvu.FilterData" localSheetId="0" hidden="1">Тарифы!$A$6:$I$1858</definedName>
    <definedName name="Z_0C8A3E41_D1D6_4701_B410_0BCB77522EE3_.wvu.FilterData" localSheetId="0" hidden="1">Тарифы!$A$6:$I$1858</definedName>
    <definedName name="Z_0C8C9E36_D97C_4546_8F05_1F104361A844_.wvu.FilterData" localSheetId="0" hidden="1">Тарифы!$A$6:$I$1858</definedName>
    <definedName name="Z_0CCAC3C3_83E7_4CF1_9AEB_1E4602457DF7_.wvu.FilterData" localSheetId="0" hidden="1">Тарифы!$A$6:$I$1858</definedName>
    <definedName name="Z_0CDDF751_493A_428E_AD6D_BB6F0B7EDDCB_.wvu.FilterData" localSheetId="0" hidden="1">Тарифы!$C$6:$BO$1858</definedName>
    <definedName name="Z_0CEC6EAC_E173_417B_B619_2A2E6AA2F9EF_.wvu.FilterData" localSheetId="0" hidden="1">Тарифы!$A$6:$I$1858</definedName>
    <definedName name="Z_0CECEF8B_EAEB_4241_A4FC_6D3E831F3112_.wvu.FilterData" localSheetId="0" hidden="1">Тарифы!$C$6:$BO$1858</definedName>
    <definedName name="Z_0CF95FEB_6BE8_47F3_9C9C_0D389577475C_.wvu.FilterData" localSheetId="0" hidden="1">Тарифы!$A$6:$I$1858</definedName>
    <definedName name="Z_0D0BCC8E_8736_4782_B5F7_E0C6B3F98C0D_.wvu.FilterData" localSheetId="0" hidden="1">Тарифы!$A$6:$I$1858</definedName>
    <definedName name="Z_0DA40BC9_8BC3_413C_8AEF_97778B82A3DD_.wvu.FilterData" localSheetId="0" hidden="1">Тарифы!$A$6:$I$1858</definedName>
    <definedName name="Z_0E139E72_B458_4E73_9251_29EBADC91435_.wvu.FilterData" localSheetId="0" hidden="1">Тарифы!$A$6:$I$1858</definedName>
    <definedName name="Z_0E146B1D_930C_4197_950E_8085FD5E0CF3_.wvu.FilterData" localSheetId="0" hidden="1">Тарифы!$C$3:$I$1858</definedName>
    <definedName name="Z_0E285FD9_0A78_49FC_8A50_13F185841A84_.wvu.FilterData" localSheetId="0" hidden="1">Тарифы!$A$6:$I$1858</definedName>
    <definedName name="Z_0E5A2605_2099_4D12_9F85_2F6691253DBC_.wvu.FilterData" localSheetId="0" hidden="1">Тарифы!$A$6:$I$1858</definedName>
    <definedName name="Z_0E7358CD_ACF2_470A_A6A0_6995144DBA9F_.wvu.FilterData" localSheetId="0" hidden="1">Тарифы!$C$6:$BO$12</definedName>
    <definedName name="Z_0EBC6497_B86B_436B_AB82_3B0F90B56807_.wvu.FilterData" localSheetId="0" hidden="1">Тарифы!$A$6:$I$1858</definedName>
    <definedName name="Z_0ED0B392_9191_4CF3_8069_EFCE230E2BFC_.wvu.FilterData" localSheetId="0" hidden="1">Тарифы!$A$6:$I$1858</definedName>
    <definedName name="Z_0ED0BD9B_23ED_4536_BC5C_C7DDC63B5C15_.wvu.FilterData" localSheetId="0" hidden="1">Тарифы!#REF!</definedName>
    <definedName name="Z_0EDDA758_8BE7_4E4F_BC72_875B67DF6438_.wvu.FilterData" localSheetId="0" hidden="1">Тарифы!$A$6:$I$1858</definedName>
    <definedName name="Z_0EFAB618_E4D9_488E_9C9C_DA3CD563FE08_.wvu.FilterData" localSheetId="0" hidden="1">Тарифы!$A$6:$I$1858</definedName>
    <definedName name="Z_0F30ADB1_F55C_433B_974D_BD092A859136_.wvu.FilterData" localSheetId="0" hidden="1">Тарифы!$8:$1858</definedName>
    <definedName name="Z_0F3C94FC_70DC_4B76_A80E_46F56641BE9E_.wvu.FilterData" localSheetId="0" hidden="1">Тарифы!$A$6:$I$1858</definedName>
    <definedName name="Z_0F671AF8_FE56_4DD2_9210_DBD06F34614F_.wvu.FilterData" localSheetId="0" hidden="1">Тарифы!$A$6:$I$1858</definedName>
    <definedName name="Z_0F75C031_A6FA_4203_A79E_8DA518D84003_.wvu.FilterData" localSheetId="0" hidden="1">Тарифы!$A$6:$I$1858</definedName>
    <definedName name="Z_0F76C92F_5F6A_4B72_AFD1_572D3E3ACA0E_.wvu.FilterData" localSheetId="0" hidden="1">Тарифы!$A$6:$I$1858</definedName>
    <definedName name="Z_0FCAB507_A39E_4BF1_A5D8_081E87399C5D_.wvu.FilterData" localSheetId="0" hidden="1">Тарифы!$A$6:$I$1858</definedName>
    <definedName name="Z_0FCF0CD9_3D26_4B3C_84BE_7B390E163D6C_.wvu.FilterData" localSheetId="0" hidden="1">Тарифы!$A$6:$I$1858</definedName>
    <definedName name="Z_10252180_E371_421D_AABA_78F5E98D2351_.wvu.FilterData" localSheetId="0" hidden="1">Тарифы!$A$6:$I$1858</definedName>
    <definedName name="Z_105D82A7_0415_4A75_838D_C59A4C1FDF80_.wvu.FilterData" localSheetId="0" hidden="1">Тарифы!$A$6:$I$1858</definedName>
    <definedName name="Z_105E892D_FD63_4FA3_9AD2_92E2B2CB0E9B_.wvu.FilterData" localSheetId="0" hidden="1">Тарифы!$A$6:$I$1858</definedName>
    <definedName name="Z_1095F2FA_244B_4A8F_8C37_95B5B43D9984_.wvu.FilterData" localSheetId="0" hidden="1">Тарифы!$C$5:$BO$1858</definedName>
    <definedName name="Z_10BA0DAD_6A06_4E7F_8032_B9A8A11626BF_.wvu.FilterData" localSheetId="0" hidden="1">Тарифы!$A$6:$I$1858</definedName>
    <definedName name="Z_10D2CFF1_E4EE_42CC_824E_D11185A2134C_.wvu.FilterData" localSheetId="0" hidden="1">Тарифы!$C$6:$BO$1858</definedName>
    <definedName name="Z_10E77CDA_EC7F_45B8_850C_693936B3E2BD_.wvu.FilterData" localSheetId="0" hidden="1">Тарифы!$A$6:$I$1858</definedName>
    <definedName name="Z_10FFEA5A_8927_42B5_95CF_8C4567E3D4CC_.wvu.FilterData" localSheetId="0" hidden="1">Тарифы!$C$6:$BO$12</definedName>
    <definedName name="Z_112A0224_D44A_478A_8375_0CA5AC62015E_.wvu.FilterData" localSheetId="0" hidden="1">Тарифы!$6:$1858</definedName>
    <definedName name="Z_114DAFDA_3E27_4EF3_AA10_AA62DAA39D88_.wvu.FilterData" localSheetId="0" hidden="1">Тарифы!$A$6:$I$1858</definedName>
    <definedName name="Z_11682E89_0FCE_45CC_9CA3_C118CAC0FAB3_.wvu.FilterData" localSheetId="0" hidden="1">Тарифы!$A$6:$I$1858</definedName>
    <definedName name="Z_11717B91_E424_42BE_8B76_8FB058FE04E2_.wvu.FilterData" localSheetId="0" hidden="1">Тарифы!$A$6:$I$1858</definedName>
    <definedName name="Z_11898181_038A_4055_81FC_AE3FD8F6EF7F_.wvu.FilterData" localSheetId="0" hidden="1">Тарифы!$A$6:$I$1858</definedName>
    <definedName name="Z_119070A5_6055_487D_8CE5_6C254FD9A75F_.wvu.FilterData" localSheetId="0" hidden="1">Тарифы!$A$6:$I$1858</definedName>
    <definedName name="Z_11D312E6_4E17_4C8F_A011_DA2B1C69E11D_.wvu.FilterData" localSheetId="0" hidden="1">Тарифы!$A$6:$I$1858</definedName>
    <definedName name="Z_11E3774F_485E_442C_9C94_A8B55697AD63_.wvu.FilterData" localSheetId="0" hidden="1">Тарифы!$A$6:$I$1858</definedName>
    <definedName name="Z_1227DF09_39A0_4F8C_9F06_F41F21F857B6_.wvu.FilterData" localSheetId="0" hidden="1">Тарифы!$A$6:$I$1858</definedName>
    <definedName name="Z_1229566D_BB17_4716_9CF7_A967EEC7617A_.wvu.FilterData" localSheetId="0" hidden="1">Тарифы!$A$6:$I$1858</definedName>
    <definedName name="Z_1238EB82_36D2_4273_A967_BB4A9D502AE1_.wvu.FilterData" localSheetId="0" hidden="1">Тарифы!$C$6:$BO$12</definedName>
    <definedName name="Z_1246F633_5B17_4940_A846_15BB744B43EC_.wvu.FilterData" localSheetId="0" hidden="1">Тарифы!$C$6:$BO$1858</definedName>
    <definedName name="Z_12542C2A_003E_4B4B_8B6F_7666811EE5B0_.wvu.FilterData" localSheetId="0" hidden="1">Тарифы!$C$6:$BO$1858</definedName>
    <definedName name="Z_125C4169_4C7C_4154_906B_1A93FAF81240_.wvu.FilterData" localSheetId="0" hidden="1">Тарифы!$C$6:$BO$1858</definedName>
    <definedName name="Z_12673F96_0662_4811_AD3B_DEF47E4F539D_.wvu.FilterData" localSheetId="0" hidden="1">Тарифы!$A$6:$I$1858</definedName>
    <definedName name="Z_12710916_7A05_42F2_B1FA_11EFC5EEE4BE_.wvu.FilterData" localSheetId="0" hidden="1">Тарифы!$C$6:$BO$12</definedName>
    <definedName name="Z_1276E5B8_4704_4BB3_A303_67640532EBDC_.wvu.FilterData" localSheetId="0" hidden="1">Тарифы!$C$6:$BO$1858</definedName>
    <definedName name="Z_128C25C5_61F2_43F0_B45C_116C2916D661_.wvu.FilterData" localSheetId="0" hidden="1">Тарифы!$C$6:$BO$1858</definedName>
    <definedName name="Z_12ABB976_332F_43DB_B4C3_FCEE5CCD4A2E_.wvu.FilterData" localSheetId="0" hidden="1">Тарифы!#REF!</definedName>
    <definedName name="Z_12B1500B_C349_44BC_A0CF_6779E6C2F7DE_.wvu.FilterData" localSheetId="0" hidden="1">Тарифы!$A$6:$I$1858</definedName>
    <definedName name="Z_12C31712_53C8_415B_B41B_F9249DE55965_.wvu.FilterData" localSheetId="0" hidden="1">Тарифы!$A$6:$I$1858</definedName>
    <definedName name="Z_1318A1D3_9FF0_43EA_8D54_3225CDCC2C06_.wvu.FilterData" localSheetId="0" hidden="1">Тарифы!$A$6:$I$1858</definedName>
    <definedName name="Z_131CA73A_8D1B_470F_ABC4_FFACA41A4BBB_.wvu.FilterData" localSheetId="0" hidden="1">Тарифы!$A$6:$I$1858</definedName>
    <definedName name="Z_1365B490_EE18_4C66_96AC_9457C97FA8DE_.wvu.FilterData" localSheetId="0" hidden="1">Тарифы!$A$6:$I$1858</definedName>
    <definedName name="Z_136A49F3_3553_468C_8368_F49527B9950A_.wvu.FilterData" localSheetId="0" hidden="1">Тарифы!$C$6:$BO$1858</definedName>
    <definedName name="Z_13E8AA4B_E8DC_45B0_B3B2_E59BE0FCCA2B_.wvu.FilterData" localSheetId="0" hidden="1">Тарифы!$A$6:$I$1858</definedName>
    <definedName name="Z_13F5F2DB_C605_482E_B97F_8D2C92A51CE4_.wvu.FilterData" localSheetId="0" hidden="1">Тарифы!$C$6:$BO$1858</definedName>
    <definedName name="Z_141D3C5E_0990_4E66_9A47_6250B549E456_.wvu.FilterData" localSheetId="0" hidden="1">Тарифы!$C$6:$BO$1858</definedName>
    <definedName name="Z_142DEEDE_75E2_4487_B069_9B092AC1E027_.wvu.FilterData" localSheetId="0" hidden="1">Тарифы!$C$6:$BO$1858</definedName>
    <definedName name="Z_147CA845_6365_4200_984F_9DD909151AF6_.wvu.FilterData" localSheetId="0" hidden="1">Тарифы!$A$6:$I$1858</definedName>
    <definedName name="Z_14908FDB_BAB6_4B0C_8D15_0F673E1DE161_.wvu.FilterData" localSheetId="0" hidden="1">Тарифы!$C$3:$I$1858</definedName>
    <definedName name="Z_149B4F0E_45A8_4358_81EB_8FD48ADE985E_.wvu.FilterData" localSheetId="0" hidden="1">Тарифы!$C$6:$BO$12</definedName>
    <definedName name="Z_14B12785_46AC_4805_B4A7_CC4ECA1880D3_.wvu.FilterData" localSheetId="0" hidden="1">Тарифы!$C$6:$BO$1858</definedName>
    <definedName name="Z_14E251FE_D858_46B1_878C_3FFA4A0DCBC4_.wvu.FilterData" localSheetId="0" hidden="1">Тарифы!$A$6:$I$1858</definedName>
    <definedName name="Z_14F9B4AC_F960_4EB0_AECA_FA3B7290183E_.wvu.FilterData" localSheetId="0" hidden="1">Тарифы!$C$6:$BO$1858</definedName>
    <definedName name="Z_14FCBA24_02C6_4603_B3E0_8795822EC817_.wvu.FilterData" localSheetId="0" hidden="1">Тарифы!$C$6:$BO$12</definedName>
    <definedName name="Z_15157E14_1981_424B_85A6_8851F525CD32_.wvu.FilterData" localSheetId="0" hidden="1">Тарифы!$C$6:$BO$1858</definedName>
    <definedName name="Z_15253893_19F0_4E8B_8E46_85E588335091_.wvu.FilterData" localSheetId="0" hidden="1">Тарифы!$A$6:$I$1858</definedName>
    <definedName name="Z_15277ABC_A963_4DBC_83E5_B56756298CB0_.wvu.FilterData" localSheetId="0" hidden="1">Тарифы!$C$6:$BO$1858</definedName>
    <definedName name="Z_15374759_9C81_409E_B0F9_8012F11D4109_.wvu.FilterData" localSheetId="0" hidden="1">Тарифы!$A$6:$I$1858</definedName>
    <definedName name="Z_154130F9_6DEA_4DEB_8CA2_793A85F16E96_.wvu.FilterData" localSheetId="0" hidden="1">Тарифы!$A$6:$I$1858</definedName>
    <definedName name="Z_1545F268_8FB3_4B3F_9B1C_772C223947A6_.wvu.FilterData" localSheetId="0" hidden="1">Тарифы!$A$6:$I$1858</definedName>
    <definedName name="Z_154B1C35_35BF_4922_90F5_4DC14D07472B_.wvu.FilterData" localSheetId="0" hidden="1">Тарифы!$A$6:$I$1858</definedName>
    <definedName name="Z_155F455E_E4F6_44DF_8E6D_25B5E59A784D_.wvu.FilterData" localSheetId="0" hidden="1">Тарифы!$C$6:$BO$1858</definedName>
    <definedName name="Z_1566F354_92F0_43AE_A7A2_9CB678884267_.wvu.FilterData" localSheetId="0" hidden="1">Тарифы!$A$6:$I$1858</definedName>
    <definedName name="Z_15765B3D_B79B_47A1_BDCD_02999F88DE2C_.wvu.FilterData" localSheetId="0" hidden="1">Тарифы!$A$6:$I$1858</definedName>
    <definedName name="Z_158BA878_585C_4729_A0A7_CD1C95C2D4D5_.wvu.FilterData" localSheetId="0" hidden="1">Тарифы!$A$6:$I$1858</definedName>
    <definedName name="Z_15D39341_EADD_4C4E_B87B_4441413CAE3D_.wvu.FilterData" localSheetId="0" hidden="1">Тарифы!$A$6:$I$1858</definedName>
    <definedName name="Z_15E84180_E5B9_4031_B50C_6358EB361C41_.wvu.FilterData" localSheetId="0" hidden="1">Тарифы!$A$6:$I$1858</definedName>
    <definedName name="Z_15F43592_9ED1_4951_B57F_B3C4ADA2F90B_.wvu.FilterData" localSheetId="0" hidden="1">Тарифы!$A$6:$I$1858</definedName>
    <definedName name="Z_163FF95B_2D4B_4F45_9C2C_D88FE1B450E0_.wvu.FilterData" localSheetId="0" hidden="1">Тарифы!$A$6:$I$1858</definedName>
    <definedName name="Z_164B52AA_009B_4385_BE71_91E7BD937C8B_.wvu.FilterData" localSheetId="0" hidden="1">Тарифы!$A$6:$I$1858</definedName>
    <definedName name="Z_166E8007_FA4E_4F03_B76F_B86E0F4C8889_.wvu.FilterData" localSheetId="0" hidden="1">Тарифы!$C$6:$BO$1858</definedName>
    <definedName name="Z_1707B74E_20A1_4724_A34C_544EF937DDD0_.wvu.FilterData" localSheetId="0" hidden="1">Тарифы!$A$6:$I$1858</definedName>
    <definedName name="Z_1743D87C_B274_40E6_A8C7_FCC7B078FA33_.wvu.FilterData" localSheetId="0" hidden="1">Тарифы!$A$6:$I$1858</definedName>
    <definedName name="Z_17567EF6_A1C1_4786_BAF2_97294701779D_.wvu.FilterData" localSheetId="0" hidden="1">Тарифы!$A$6:$I$1858</definedName>
    <definedName name="Z_179FAEDE_B9AE_4A66_A0CE_CBF670608AC8_.wvu.FilterData" localSheetId="0" hidden="1">Тарифы!$A$6:$I$1858</definedName>
    <definedName name="Z_17B68255_C4FB_4A1A_8652_36C4EF5716E9_.wvu.FilterData" localSheetId="0" hidden="1">Тарифы!$A$6:$I$1858</definedName>
    <definedName name="Z_17B70250_4EA5_4269_B023_487DF63B3452_.wvu.FilterData" localSheetId="0" hidden="1">Тарифы!$C$6:$BO$1858</definedName>
    <definedName name="Z_17C11D77_E5E7_4CD2_B944_CAE46CDAD9EC_.wvu.FilterData" localSheetId="0" hidden="1">Тарифы!$C$3:$I$1858</definedName>
    <definedName name="Z_17CF1570_1325_42B6_AD46_94D033306809_.wvu.FilterData" localSheetId="0" hidden="1">Тарифы!$C$3:$BO$12</definedName>
    <definedName name="Z_17EF4D42_7E8C_4202_870F_763D901ADA51_.wvu.FilterData" localSheetId="0" hidden="1">Тарифы!$A$6:$I$1858</definedName>
    <definedName name="Z_17F60AD6_E911_4935_8F23_29CA9BAA5325_.wvu.FilterData" localSheetId="0" hidden="1">Тарифы!$A$6:$I$1858</definedName>
    <definedName name="Z_17FC2829_1E9F_482C_A1DA_C38A66DDB6A3_.wvu.FilterData" localSheetId="0" hidden="1">Тарифы!$A$6:$I$1858</definedName>
    <definedName name="Z_18115178_F3DF_4934_AB22_8FB6452CA86E_.wvu.FilterData" localSheetId="0" hidden="1">Тарифы!$A$6:$I$1858</definedName>
    <definedName name="Z_1874AC2B_E012_4253_A95A_7351EC2BAD48_.wvu.FilterData" localSheetId="0" hidden="1">Тарифы!$C$6:$BO$1858</definedName>
    <definedName name="Z_18B51783_45F8_4D0B_A505_3E2EF950F524_.wvu.FilterData" localSheetId="0" hidden="1">Тарифы!$A$6:$I$1858</definedName>
    <definedName name="Z_18C7696D_323F_41DE_9B6D_6AA5012BF0C8_.wvu.FilterData" localSheetId="0" hidden="1">Тарифы!$C$6:$BO$1858</definedName>
    <definedName name="Z_18C81B41_4E39_4DC3_8B85_D1AC40685685_.wvu.FilterData" localSheetId="0" hidden="1">Тарифы!$A$6:$I$1858</definedName>
    <definedName name="Z_18D63684_F42B_4B22_96A5_094E4996143A_.wvu.FilterData" localSheetId="0" hidden="1">Тарифы!$A$6:$I$1858</definedName>
    <definedName name="Z_18F57F47_953B_4BEC_B6EE_F6711B64E384_.wvu.FilterData" localSheetId="0" hidden="1">Тарифы!$8:$1858</definedName>
    <definedName name="Z_18FE1DD7_BA91_4D97_A69D_372921D57775_.wvu.FilterData" localSheetId="0" hidden="1">Тарифы!$A$6:$I$1858</definedName>
    <definedName name="Z_190B0207_60B8_4F49_834E_D417B749F815_.wvu.FilterData" localSheetId="0" hidden="1">Тарифы!$A$6:$I$1858</definedName>
    <definedName name="Z_1934E49E_7FFF_44DC_87EF_543FA1BA2A4B_.wvu.FilterData" localSheetId="0" hidden="1">Тарифы!$6:$1858</definedName>
    <definedName name="Z_195B3717_19C1_4846_9455_5FD09D7642AD_.wvu.FilterData" localSheetId="0" hidden="1">Тарифы!$A$6:$I$1858</definedName>
    <definedName name="Z_197083CB_70B0_4710_9F26_10C66BD76404_.wvu.FilterData" localSheetId="0" hidden="1">Тарифы!$A$6:$I$1858</definedName>
    <definedName name="Z_1986DF77_6C79_42C6_83AD_8CE236EC59D3_.wvu.FilterData" localSheetId="0" hidden="1">Тарифы!$A$6:$I$1858</definedName>
    <definedName name="Z_19A36C5C_E8D8_4BB1_851E_78D2E67FA2E6_.wvu.FilterData" localSheetId="0" hidden="1">Тарифы!$A$6:$I$1858</definedName>
    <definedName name="Z_19ACB63F_4CE6_466D_9271_520FA4C2617E_.wvu.FilterData" localSheetId="0" hidden="1">Тарифы!$A$6:$I$1858</definedName>
    <definedName name="Z_1A0EF22E_1917_4C98_A37A_7C6A20641C48_.wvu.FilterData" localSheetId="0" hidden="1">Тарифы!$A$6:$I$1858</definedName>
    <definedName name="Z_1A24D136_B915_45E0_AB17_11F8499AEB4B_.wvu.FilterData" localSheetId="0" hidden="1">Тарифы!$A$6:$I$1858</definedName>
    <definedName name="Z_1A3869C9_F01C_4300_9DD5_9AE97AC0AEA5_.wvu.FilterData" localSheetId="0" hidden="1">Тарифы!$A$6:$I$1858</definedName>
    <definedName name="Z_1A5BC921_3244_47E4_A88B_566425204211_.wvu.FilterData" localSheetId="0" hidden="1">Тарифы!$A$6:$I$1858</definedName>
    <definedName name="Z_1A5D0DD2_E4E5_4354_80C1_A4ACD746EFF2_.wvu.FilterData" localSheetId="0" hidden="1">Тарифы!$C$5:$BO$1858</definedName>
    <definedName name="Z_1A691F13_9759_46BE_A027_0E609475E121_.wvu.FilterData" localSheetId="0" hidden="1">Тарифы!$A$6:$I$1858</definedName>
    <definedName name="Z_1A7474FB_41EF_410D_9615_48E0C1ADDB43_.wvu.FilterData" localSheetId="0" hidden="1">Тарифы!$A$6:$I$1858</definedName>
    <definedName name="Z_1ABD77C7_D50D_4CDE_82BC_A80264B37CE6_.wvu.FilterData" localSheetId="0" hidden="1">Тарифы!$A$6:$I$1858</definedName>
    <definedName name="Z_1AEA08CF_AD54_4AD4_87CB_0CCA7EA2D491_.wvu.FilterData" localSheetId="0" hidden="1">Тарифы!$A$6:$I$1858</definedName>
    <definedName name="Z_1AFFCB18_69EF_46C1_89AE_8A635311EE9E_.wvu.FilterData" localSheetId="0" hidden="1">Тарифы!$C$6:$BO$1858</definedName>
    <definedName name="Z_1B4DBDFD_B5C5_46BD_A3F0_7446936136E9_.wvu.FilterData" localSheetId="0" hidden="1">Тарифы!$C$6:$BO$1858</definedName>
    <definedName name="Z_1B8477BE_5E90_44C5_9B0D_ED573DF6BB0B_.wvu.FilterData" localSheetId="0" hidden="1">Тарифы!#REF!</definedName>
    <definedName name="Z_1B869015_3442_40DE_8DCA_658654DEC5EF_.wvu.FilterData" localSheetId="0" hidden="1">Тарифы!$C$6:$BO$1858</definedName>
    <definedName name="Z_1B937FFA_08AC_4250_9477_255155372590_.wvu.FilterData" localSheetId="0" hidden="1">Тарифы!$C$6:$BO$1858</definedName>
    <definedName name="Z_1BA3FDBF_6C7E_4FE5_8780_EAD00D7207D6_.wvu.FilterData" localSheetId="0" hidden="1">Тарифы!$C$6:$BO$1858</definedName>
    <definedName name="Z_1BA45739_F943_4CEC_854A_30639BB48209_.wvu.FilterData" localSheetId="0" hidden="1">Тарифы!$A$6:$I$1858</definedName>
    <definedName name="Z_1BD7AF5B_8BB0_44F0_9B7F_68F1D01319B8_.wvu.FilterData" localSheetId="0" hidden="1">Тарифы!$C$6:$BO$1858</definedName>
    <definedName name="Z_1BEAE2B2_0DC6_4D08_8918_9587BFDA3880_.wvu.FilterData" localSheetId="0" hidden="1">Тарифы!$A$6:$I$1858</definedName>
    <definedName name="Z_1BF0EABB_79E7_4472_B5F2_E305D7E7C75E_.wvu.FilterData" localSheetId="0" hidden="1">Тарифы!$C$6:$BO$1858</definedName>
    <definedName name="Z_1BFF3FEE_F975_4093_8BE7_CD90B67064E5_.wvu.FilterData" localSheetId="0" hidden="1">Тарифы!$A$6:$I$1858</definedName>
    <definedName name="Z_1C3C7682_2387_4AE9_A858_10C69590AC6D_.wvu.FilterData" localSheetId="0" hidden="1">Тарифы!$C$6:$BO$1858</definedName>
    <definedName name="Z_1C9A0CAC_2C8E_42F9_8077_BF94431C11A0_.wvu.FilterData" localSheetId="0" hidden="1">Тарифы!$A$6:$I$1858</definedName>
    <definedName name="Z_1CB04881_FE79_4D66_B92C_2D559A8D3B33_.wvu.FilterData" localSheetId="0" hidden="1">Тарифы!$C$6:$BO$1858</definedName>
    <definedName name="Z_1CB59EEB_22D8_4808_A1BA_FA4CBDA3B05E_.wvu.FilterData" localSheetId="0" hidden="1">Тарифы!$A$6:$I$1858</definedName>
    <definedName name="Z_1CC92E85_9DBE_4903_843C_980BD31E3C62_.wvu.FilterData" localSheetId="0" hidden="1">Тарифы!$A$6:$I$1858</definedName>
    <definedName name="Z_1CECDD7C_65F7_48A7_A29A_E4D6CABE2592_.wvu.FilterData" localSheetId="0" hidden="1">Тарифы!$8:$1858</definedName>
    <definedName name="Z_1CF1D96D_8DE3_4C6E_B18B_C707E9F373F7_.wvu.FilterData" localSheetId="0" hidden="1">Тарифы!$A$6:$I$1858</definedName>
    <definedName name="Z_1D12FCA4_2BDB_416A_B142_FD843259D0B3_.wvu.FilterData" localSheetId="0" hidden="1">Тарифы!$C$6:$BO$1858</definedName>
    <definedName name="Z_1D333E45_C027_41AF_B171_CABC35AB2F62_.wvu.FilterData" localSheetId="0" hidden="1">Тарифы!$A$6:$I$1858</definedName>
    <definedName name="Z_1D4F2C75_2608_49E8_BF6C_F6CDC983FF83_.wvu.FilterData" localSheetId="0" hidden="1">Тарифы!$A$6:$I$1858</definedName>
    <definedName name="Z_1D785B8A_4E2F_4A34_AA6D_B25E179B1629_.wvu.FilterData" localSheetId="0" hidden="1">Тарифы!$A$6:$I$1858</definedName>
    <definedName name="Z_1DB5E8F9_A8E6_4048_A858_6D1967B8290B_.wvu.FilterData" localSheetId="0" hidden="1">Тарифы!$A$6:$I$1858</definedName>
    <definedName name="Z_1DC1571E_E042_4976_B922_B8E3A03E489D_.wvu.FilterData" localSheetId="0" hidden="1">Тарифы!$A$6:$I$1858</definedName>
    <definedName name="Z_1DCB7D08_21CD_4D70_A661_AC66F0038614_.wvu.FilterData" localSheetId="0" hidden="1">Тарифы!$C$6:$BO$1858</definedName>
    <definedName name="Z_1DE75DD3_312A_4FBC_9165_04C931F2774B_.wvu.FilterData" localSheetId="0" hidden="1">Тарифы!$C$6:$BO$1858</definedName>
    <definedName name="Z_1DF3AF39_1199_4881_9886_987336D8AE66_.wvu.FilterData" localSheetId="0" hidden="1">Тарифы!$C$6:$BO$1858</definedName>
    <definedName name="Z_1DFAFBF3_BF59_4A11_8A1E_EB455CF8A94C_.wvu.FilterData" localSheetId="0" hidden="1">Тарифы!$A$6:$I$1858</definedName>
    <definedName name="Z_1E1B7A2D_95D8_4ACA_B5E0_19EE85976AB8_.wvu.FilterData" localSheetId="0" hidden="1">Тарифы!$A$6:$I$1858</definedName>
    <definedName name="Z_1E3E3149_74C7_4ABA_890C_DEA198CF462F_.wvu.FilterData" localSheetId="0" hidden="1">Тарифы!$A$6:$I$1858</definedName>
    <definedName name="Z_1E418FA7_1390_4F1E_A53F_11A2B1EB2FD6_.wvu.FilterData" localSheetId="0" hidden="1">Тарифы!$A$6:$I$1858</definedName>
    <definedName name="Z_1E434C34_CE10_4FC5_82B0_235840C739EC_.wvu.FilterData" localSheetId="0" hidden="1">Тарифы!$A$6:$I$1858</definedName>
    <definedName name="Z_1E62F6EF_DE81_4989_A265_F340540D5579_.wvu.FilterData" localSheetId="0" hidden="1">Тарифы!$A$6:$I$1858</definedName>
    <definedName name="Z_1E84A767_2CCA_48D3_9892_0F2E7AE05912_.wvu.FilterData" localSheetId="0" hidden="1">Тарифы!$A$6:$I$1858</definedName>
    <definedName name="Z_1EC3B062_7D80_4547_921F_6E7F8E67E447_.wvu.FilterData" localSheetId="0" hidden="1">Тарифы!$A$6:$I$1858</definedName>
    <definedName name="Z_1EFA6D06_BA2D_47AA_B2BB_DC0508CFB04B_.wvu.FilterData" localSheetId="0" hidden="1">Тарифы!$C$5:$BO$1858</definedName>
    <definedName name="Z_1F0019F0_6711_4A75_936A_E7084A93D7FB_.wvu.FilterData" localSheetId="0" hidden="1">Тарифы!$A$6:$I$1858</definedName>
    <definedName name="Z_1F126843_C143_4153_9695_314FDFFDBF47_.wvu.FilterData" localSheetId="0" hidden="1">Тарифы!$8:$1858</definedName>
    <definedName name="Z_1FA5784D_BFF4_455B_9080_F6F549B9467C_.wvu.FilterData" localSheetId="0" hidden="1">Тарифы!$A$6:$I$1858</definedName>
    <definedName name="Z_1FB45420_9F01_4BB5_BD60_D4E033F9DC83_.wvu.FilterData" localSheetId="0" hidden="1">Тарифы!$A$6:$I$1858</definedName>
    <definedName name="Z_1FBA71F4_E4C5_46C5_A122_534FFD9E384C_.wvu.FilterData" localSheetId="0" hidden="1">Тарифы!$A$6:$I$1858</definedName>
    <definedName name="Z_1FF59767_DC5D_4681_813F_264A4533F307_.wvu.FilterData" localSheetId="0" hidden="1">Тарифы!$C$6:$BO$1858</definedName>
    <definedName name="Z_200F4BE7_31B5_4E22_84BD_82BA94A4DE5B_.wvu.FilterData" localSheetId="0" hidden="1">Тарифы!$A$6:$I$1858</definedName>
    <definedName name="Z_2020CAF0_A90B_4626_97D7_4971C8B361C8_.wvu.FilterData" localSheetId="0" hidden="1">Тарифы!$A$6:$I$1858</definedName>
    <definedName name="Z_205FFA3B_E39E_4584_AEEC_5563D25F0E1B_.wvu.FilterData" localSheetId="0" hidden="1">Тарифы!$C$5:$BO$1858</definedName>
    <definedName name="Z_2079D024_03EB_4946_BAB5_94522984BD29_.wvu.FilterData" localSheetId="0" hidden="1">Тарифы!$A$6:$I$1858</definedName>
    <definedName name="Z_2089E61E_D97A_404C_87B6_C6650EAD7AF5_.wvu.FilterData" localSheetId="0" hidden="1">Тарифы!$8:$1858</definedName>
    <definedName name="Z_20CED05B_76F6_488A_B6EA_B70D0537D7A8_.wvu.FilterData" localSheetId="0" hidden="1">Тарифы!$A$6:$I$1858</definedName>
    <definedName name="Z_211E4F16_BF4B_4538_A370_20FC6773B897_.wvu.FilterData" localSheetId="0" hidden="1">Тарифы!$A$6:$I$1858</definedName>
    <definedName name="Z_214A17A5_C39D_4EB7_98C7_DE480AD4277C_.wvu.FilterData" localSheetId="0" hidden="1">Тарифы!$C$6:$BO$1858</definedName>
    <definedName name="Z_215806A9_C6EC_490F_A7CD_2DC98EB8DD39_.wvu.FilterData" localSheetId="0" hidden="1">Тарифы!$A$6:$I$1858</definedName>
    <definedName name="Z_21695FB7_DC31_4874_815A_51841D868DDE_.wvu.FilterData" localSheetId="0" hidden="1">Тарифы!$A$6:$I$1858</definedName>
    <definedName name="Z_2176E0BA_A136_4E22_AC3A_F80DD63955BF_.wvu.FilterData" localSheetId="0" hidden="1">Тарифы!$A$6:$I$1858</definedName>
    <definedName name="Z_21F29293_E5B5_4482_9C32_8FADA206049B_.wvu.FilterData" localSheetId="0" hidden="1">Тарифы!$C$6:$BO$1858</definedName>
    <definedName name="Z_21FC86D9_DD87_450B_83C2_3D7A45B48356_.wvu.FilterData" localSheetId="0" hidden="1">Тарифы!$C$5:$BO$1858</definedName>
    <definedName name="Z_2205D3FF_5C68_4A73_AF53_AB06FD298100_.wvu.FilterData" localSheetId="0" hidden="1">Тарифы!$C$6:$BO$12</definedName>
    <definedName name="Z_220B7827_794B_4358_BEBF_F2D721B1955C_.wvu.FilterData" localSheetId="0" hidden="1">Тарифы!$A$6:$I$1858</definedName>
    <definedName name="Z_221EEB71_6750_4A51_96EE_CFDF95B982A1_.wvu.FilterData" localSheetId="0" hidden="1">Тарифы!$A$6:$I$1858</definedName>
    <definedName name="Z_224243BC_74F3_4CF6_BC00_0B68F465904E_.wvu.FilterData" localSheetId="0" hidden="1">Тарифы!$A$6:$I$1858</definedName>
    <definedName name="Z_2250D50A_F052_4921_8F57_73210D52D2EC_.wvu.FilterData" localSheetId="0" hidden="1">Тарифы!$C$6:$BO$1858</definedName>
    <definedName name="Z_22568E86_467B_462D_AB09_0AEE64119692_.wvu.FilterData" localSheetId="0" hidden="1">Тарифы!$A$6:$I$1858</definedName>
    <definedName name="Z_225E323F_B9F6_4480_8720_79F91904E414_.wvu.FilterData" localSheetId="0" hidden="1">Тарифы!$C$6:$BO$1858</definedName>
    <definedName name="Z_22986BC0_72AE_4A2B_9125_70706FDAAFA7_.wvu.FilterData" localSheetId="0" hidden="1">Тарифы!$C$6:$BO$1858</definedName>
    <definedName name="Z_22AE6F7F_9407_4EB4_85DC_733B0A8D1201_.wvu.FilterData" localSheetId="0" hidden="1">Тарифы!$A$6:$I$1858</definedName>
    <definedName name="Z_2328C9E2_462D_45E1_98DC_FD8DDBBA9656_.wvu.FilterData" localSheetId="0" hidden="1">Тарифы!$A$6:$I$1858</definedName>
    <definedName name="Z_23610B62_8549_4335_9D69_48E667530BE4_.wvu.FilterData" localSheetId="0" hidden="1">Тарифы!$C$6:$BO$12</definedName>
    <definedName name="Z_23CC23B7_83A1_4B74_9CE9_1F725010EE86_.wvu.FilterData" localSheetId="0" hidden="1">Тарифы!$A$6:$I$1858</definedName>
    <definedName name="Z_23CFBCA8_DDBA_4FFF_B971_EE1DBCB6E106_.wvu.FilterData" localSheetId="0" hidden="1">Тарифы!$A$6:$I$1858</definedName>
    <definedName name="Z_23E09D9E_5332_4FA3_BC8A_052C2553F7C3_.wvu.FilterData" localSheetId="0" hidden="1">Тарифы!$A$6:$I$1858</definedName>
    <definedName name="Z_23E4B00E_3684_4FDF_A23D_333AA6D98582_.wvu.FilterData" localSheetId="0" hidden="1">Тарифы!$A$6:$I$1858</definedName>
    <definedName name="Z_23E8E640_BD77_4A12_AB3A_070553DC24F8_.wvu.FilterData" localSheetId="0" hidden="1">Тарифы!$A$6:$I$1858</definedName>
    <definedName name="Z_240F63EE_2D98_4255_9DAE_5BA77D61C18D_.wvu.FilterData" localSheetId="0" hidden="1">Тарифы!$C$6:$BO$1858</definedName>
    <definedName name="Z_2413EB1A_FD47_415F_AA9E_1FA47D09DE36_.wvu.FilterData" localSheetId="0" hidden="1">Тарифы!$A$6:$I$1858</definedName>
    <definedName name="Z_2422C587_891A_454D_A810_1C4D82C9F4F1_.wvu.FilterData" localSheetId="0" hidden="1">Тарифы!$A$6:$I$1858</definedName>
    <definedName name="Z_243F6E14_A625_45A7_B610_87FD8019E969_.wvu.FilterData" localSheetId="0" hidden="1">Тарифы!$A$6:$I$1858</definedName>
    <definedName name="Z_2452CB7C_BCD3_42D1_842C_9F405689CDB9_.wvu.FilterData" localSheetId="0" hidden="1">Тарифы!$A$6:$I$1858</definedName>
    <definedName name="Z_246E3643_17E6_483A_85A3_2024DD96CC57_.wvu.FilterData" localSheetId="0" hidden="1">Тарифы!$A$6:$I$1858</definedName>
    <definedName name="Z_248DA667_B70F_4044_BA59_1E321C8CE1BC_.wvu.FilterData" localSheetId="0" hidden="1">Тарифы!$C$6:$BO$1858</definedName>
    <definedName name="Z_24A615D7_89B1_428D_A4C3_B71E6D4B023A_.wvu.FilterData" localSheetId="0" hidden="1">Тарифы!$A$6:$I$1858</definedName>
    <definedName name="Z_24CCDE89_04C9_4F9C_9D9E_F50ECAC29BBB_.wvu.FilterData" localSheetId="0" hidden="1">Тарифы!$A$6:$I$1858</definedName>
    <definedName name="Z_251A2598_C14C_4FED_A0C5_CB277F800703_.wvu.FilterData" localSheetId="0" hidden="1">Тарифы!$A$6:$I$1858</definedName>
    <definedName name="Z_2526A758_8EC0_4092_ADA7_2994F0D26DE4_.wvu.FilterData" localSheetId="0" hidden="1">Тарифы!$A$6:$I$1858</definedName>
    <definedName name="Z_252E9ED1_5ACE_40FD_BB10_EE5377B15FAC_.wvu.FilterData" localSheetId="0" hidden="1">Тарифы!$C$3:$BO$12</definedName>
    <definedName name="Z_2546CE95_2E8F_4983_9CB1_E043B6E04FFF_.wvu.FilterData" localSheetId="0" hidden="1">Тарифы!$C$6:$BO$1858</definedName>
    <definedName name="Z_254A21C9_98B3_44F5_A9B9_C54993F1D09F_.wvu.FilterData" localSheetId="0" hidden="1">Тарифы!$A$6:$I$1858</definedName>
    <definedName name="Z_25853F15_BF5B_441D_B0A6_BFE4373779B9_.wvu.FilterData" localSheetId="0" hidden="1">Тарифы!$A$6:$I$1858</definedName>
    <definedName name="Z_2591C837_4A6F_45A8_AB5D_0F9D8B69C6DB_.wvu.FilterData" localSheetId="0" hidden="1">Тарифы!$A$6:$I$1858</definedName>
    <definedName name="Z_2593954C_A77B_43ED_AC38_BB5877BCC322_.wvu.FilterData" localSheetId="0" hidden="1">Тарифы!$A$6:$I$1858</definedName>
    <definedName name="Z_25BA39AC_6422_4E40_9724_CB0DBF997307_.wvu.FilterData" localSheetId="0" hidden="1">Тарифы!$C$3:$BO$12</definedName>
    <definedName name="Z_25FE0831_253B_4C78_B6AA_068BF2223DDD_.wvu.FilterData" localSheetId="0" hidden="1">Тарифы!$A$6:$I$1858</definedName>
    <definedName name="Z_26179617_0494_45C0_B22C_10FF6C831B02_.wvu.FilterData" localSheetId="0" hidden="1">Тарифы!$A$6:$I$1858</definedName>
    <definedName name="Z_2627D427_6827_46E6_BCF5_13626D280124_.wvu.FilterData" localSheetId="0" hidden="1">Тарифы!$8:$1858</definedName>
    <definedName name="Z_262B8B27_B26D_411E_9C11_C4C5D627F402_.wvu.FilterData" localSheetId="0" hidden="1">Тарифы!$A$6:$I$1858</definedName>
    <definedName name="Z_26DBA615_5F32_4B9C_AF08_0E0C47CB802B_.wvu.FilterData" localSheetId="0" hidden="1">Тарифы!$8:$1858</definedName>
    <definedName name="Z_2761D443_5D6E_4228_9690_F3773095C2D2_.wvu.FilterData" localSheetId="0" hidden="1">Тарифы!$A$6:$I$1858</definedName>
    <definedName name="Z_278C0F08_CE14_46C0_B00A_51D9818D9A73_.wvu.FilterData" localSheetId="0" hidden="1">Тарифы!$A$6:$I$1858</definedName>
    <definedName name="Z_27A61CA3_CC87_4622_9B1F_02D6C2A9146B_.wvu.FilterData" localSheetId="0" hidden="1">Тарифы!$C$3:$BO$12</definedName>
    <definedName name="Z_27ACD271_1EC7_45DA_8EE7_E957165055B9_.wvu.FilterData" localSheetId="0" hidden="1">Тарифы!$C$6:$BO$1858</definedName>
    <definedName name="Z_2826DC62_33C3_4AB8_A3A7_0D76F0EB4059_.wvu.FilterData" localSheetId="0" hidden="1">Тарифы!$C$6:$BO$1858</definedName>
    <definedName name="Z_2869D321_2601_4B48_9996_ABD0416E8EC6_.wvu.FilterData" localSheetId="0" hidden="1">Тарифы!$C$6:$BO$1858</definedName>
    <definedName name="Z_28A81472_5BD7_484B_8869_B8E5677B329F_.wvu.FilterData" localSheetId="0" hidden="1">Тарифы!$A$6:$I$1858</definedName>
    <definedName name="Z_28AB8CE4_6427_4CCC_A650_9CD84C75D255_.wvu.FilterData" localSheetId="0" hidden="1">Тарифы!$A$6:$I$1858</definedName>
    <definedName name="Z_28B96B2B_65BD_4FC3_B466_70F9AF81DEF1_.wvu.FilterData" localSheetId="0" hidden="1">Тарифы!$A$6:$I$1858</definedName>
    <definedName name="Z_28C039F0_E9E3_42D9_9EEA_E31172FC0C57_.wvu.FilterData" localSheetId="0" hidden="1">Тарифы!$C$5:$BO$1858</definedName>
    <definedName name="Z_28F65323_81DD_49BA_A558_7EE866DAAA7A_.wvu.FilterData" localSheetId="0" hidden="1">Тарифы!$C$6:$BO$1858</definedName>
    <definedName name="Z_293EA27B_6B21_493F_8C24_9A51B4CDE328_.wvu.FilterData" localSheetId="0" hidden="1">Тарифы!$A$6:$I$1858</definedName>
    <definedName name="Z_293F28F7_6A39_4189_9FE8_F108139DAF0E_.wvu.FilterData" localSheetId="0" hidden="1">Тарифы!$A$6:$I$1858</definedName>
    <definedName name="Z_29846518_6844_479B_A2EF_3537129BA01F_.wvu.FilterData" localSheetId="0" hidden="1">Тарифы!$C$6:$BO$1858</definedName>
    <definedName name="Z_29B40F17_7EDF_4D70_A005_EEA98EFAA830_.wvu.FilterData" localSheetId="0" hidden="1">Тарифы!$A$6:$I$1858</definedName>
    <definedName name="Z_2A01434C_0E20_42BD_A3B0_494F879D96D1_.wvu.FilterData" localSheetId="0" hidden="1">Тарифы!$A$6:$I$1858</definedName>
    <definedName name="Z_2A063D4B_A858_4683_9078_5DD174D97E10_.wvu.FilterData" localSheetId="0" hidden="1">Тарифы!#REF!</definedName>
    <definedName name="Z_2A2EBA8A_61E7_470D_B9C7_A4253982F651_.wvu.FilterData" localSheetId="0" hidden="1">Тарифы!$A$6:$I$1858</definedName>
    <definedName name="Z_2A39692E_D33A_4574_86B9_BA0619A427F2_.wvu.FilterData" localSheetId="0" hidden="1">Тарифы!$A$6:$I$1858</definedName>
    <definedName name="Z_2A6E52CA_4DC3_4A0E_B4F2_1E6DBF1579FF_.wvu.FilterData" localSheetId="0" hidden="1">Тарифы!$A$6:$I$1858</definedName>
    <definedName name="Z_2A7D95BC_AA69_4695_AEDD_26B5BC6EEA76_.wvu.FilterData" localSheetId="0" hidden="1">Тарифы!$C$3:$BO$12</definedName>
    <definedName name="Z_2AC10D50_BCDE_44AC_A6AA_8651BE396604_.wvu.FilterData" localSheetId="0" hidden="1">Тарифы!$A$6:$I$1858</definedName>
    <definedName name="Z_2AD982F9_CD74_4D5D_8A0E_817A8AA99441_.wvu.FilterData" localSheetId="0" hidden="1">Тарифы!$A$6:$I$1858</definedName>
    <definedName name="Z_2B23D50C_AF78_409A_8976_36E6BDA455FE_.wvu.FilterData" localSheetId="0" hidden="1">Тарифы!$A$6:$I$1858</definedName>
    <definedName name="Z_2B47A55E_6BB2_4A0A_9DD6_ABB1AF9B08F7_.wvu.FilterData" localSheetId="0" hidden="1">Тарифы!$C$6:$BO$1858</definedName>
    <definedName name="Z_2B503085_29E4_414E_96D6_30F7C8CE540F_.wvu.FilterData" localSheetId="0" hidden="1">Тарифы!$A$6:$I$1858</definedName>
    <definedName name="Z_2B6982A4_4DE1_43D2_A583_079E9A4D6A3B_.wvu.FilterData" localSheetId="0" hidden="1">Тарифы!$A$6:$I$1858</definedName>
    <definedName name="Z_2B728350_0356_4DE2_BCA2_E9F03686BBFE_.wvu.FilterData" localSheetId="0" hidden="1">Тарифы!$C$6:$BO$1858</definedName>
    <definedName name="Z_2B8EB310_FE82_4866_A00A_CC1AEC0EF1CF_.wvu.FilterData" localSheetId="0" hidden="1">Тарифы!$C$5:$BO$1858</definedName>
    <definedName name="Z_2B8F4932_C9AE_40F2_86BD_76A0188C0429_.wvu.FilterData" localSheetId="0" hidden="1">Тарифы!$A$6:$I$1858</definedName>
    <definedName name="Z_2BB4C17A_FDEE_426F_A6F9_B27ED8015CC1_.wvu.FilterData" localSheetId="0" hidden="1">Тарифы!$C$6:$BO$1858</definedName>
    <definedName name="Z_2BB6C079_008B_44A1_B76D_BAE257F64EC1_.wvu.FilterData" localSheetId="0" hidden="1">Тарифы!$A$6:$I$1858</definedName>
    <definedName name="Z_2C16D9BB_A041_408E_9D6E_1DC9B4AE7896_.wvu.FilterData" localSheetId="0" hidden="1">Тарифы!$A$6:$I$1858</definedName>
    <definedName name="Z_2C3E8DCD_2B5C_4FF0_98E7_12FE4410A907_.wvu.FilterData" localSheetId="0" hidden="1">Тарифы!$A$6:$I$1858</definedName>
    <definedName name="Z_2C4FF06A_51B1_45FC_A7DE_8576DD33DDD6_.wvu.FilterData" localSheetId="0" hidden="1">Тарифы!$8:$1858</definedName>
    <definedName name="Z_2C541DD2_7449_475F_BC0B_82D515471C5D_.wvu.FilterData" localSheetId="0" hidden="1">Тарифы!$A$6:$I$1858</definedName>
    <definedName name="Z_2C9566F6_C1FC_43DF_A358_E83C27107F4F_.wvu.FilterData" localSheetId="0" hidden="1">Тарифы!$C$5:$BO$1858</definedName>
    <definedName name="Z_2CCD0BCC_6878_4E9D_98AE_3160A62ED9A3_.wvu.FilterData" localSheetId="0" hidden="1">Тарифы!$A$6:$I$1858</definedName>
    <definedName name="Z_2CDA9F70_B2AB_445E_A112_59ADE3AB52E8_.wvu.FilterData" localSheetId="0" hidden="1">Тарифы!$A$6:$I$1858</definedName>
    <definedName name="Z_2CECDFF1_39DC_449B_9F9F_D1B318E16582_.wvu.FilterData" localSheetId="0" hidden="1">Тарифы!$C$6:$BO$1858</definedName>
    <definedName name="Z_2D0A3DCB_3C66_4790_9347_1E8F1726662D_.wvu.FilterData" localSheetId="0" hidden="1">Тарифы!$A$6:$I$1858</definedName>
    <definedName name="Z_2D0D5326_A11A_40E6_867C_5EA68CDA270A_.wvu.FilterData" localSheetId="0" hidden="1">Тарифы!$8:$1858</definedName>
    <definedName name="Z_2D28CFFB_5618_45C9_93A5_F96BF995BCFE_.wvu.FilterData" localSheetId="0" hidden="1">Тарифы!$A$6:$I$1858</definedName>
    <definedName name="Z_2D5007BF_B5AD_4E23_8BCC_12F53E332A93_.wvu.FilterData" localSheetId="0" hidden="1">Тарифы!$C$6:$BO$1858</definedName>
    <definedName name="Z_2D505911_D4F5_4F74_B023_245ECE464DCD_.wvu.FilterData" localSheetId="0" hidden="1">Тарифы!$C$6:$BO$12</definedName>
    <definedName name="Z_2D7769C7_AD23_4FE2_9E98_64B67C4B9685_.wvu.FilterData" localSheetId="0" hidden="1">Тарифы!$A$6:$I$1858</definedName>
    <definedName name="Z_2D7D839B_4A1F_4D4B_BB00_F5B8B93524E6_.wvu.FilterData" localSheetId="0" hidden="1">Тарифы!$C$6:$BO$1858</definedName>
    <definedName name="Z_2D9269B5_4AE2_473C_B417_A18D78D38FCF_.wvu.FilterData" localSheetId="0" hidden="1">Тарифы!$A$6:$I$1858</definedName>
    <definedName name="Z_2D9D8EEA_7F51_433F_AD17_CB1AE2A29643_.wvu.FilterData" localSheetId="0" hidden="1">Тарифы!$A$6:$I$1858</definedName>
    <definedName name="Z_2D9DCAE6_3EC7_46E1_AC93_D084C687A9FD_.wvu.FilterData" localSheetId="0" hidden="1">Тарифы!$A$6:$I$1858</definedName>
    <definedName name="Z_2DB21247_66C5_448A_B435_35C4B622882E_.wvu.FilterData" localSheetId="0" hidden="1">Тарифы!$A$6:$I$1858</definedName>
    <definedName name="Z_2E078FBC_E5CF_430E_975C_0E6265557FFA_.wvu.FilterData" localSheetId="0" hidden="1">Тарифы!$A$6:$I$1858</definedName>
    <definedName name="Z_2E20EA7B_178E_4632_987A_6114F362DD28_.wvu.FilterData" localSheetId="0" hidden="1">Тарифы!$C$6:$BO$1858</definedName>
    <definedName name="Z_2E336208_61AD_4913_B233_F5E7EAE2D632_.wvu.FilterData" localSheetId="0" hidden="1">Тарифы!$A$6:$I$1858</definedName>
    <definedName name="Z_2E85BFF5_6641_4BBA_8C81_A44838FF2D1C_.wvu.FilterData" localSheetId="0" hidden="1">Тарифы!$C$6:$BO$1858</definedName>
    <definedName name="Z_2EA8225D_CAEA_4790_90FA_F81EC7B717BA_.wvu.FilterData" localSheetId="0" hidden="1">Тарифы!$A$6:$I$1858</definedName>
    <definedName name="Z_2EC57E09_5303_44A9_AAEC_79DD0C936755_.wvu.FilterData" localSheetId="0" hidden="1">Тарифы!$C$6:$BO$12</definedName>
    <definedName name="Z_2ED6F115_5274_4BC3_A2EF_70EBCC43E4E6_.wvu.FilterData" localSheetId="0" hidden="1">Тарифы!$A$6:$I$1858</definedName>
    <definedName name="Z_2EEC28A9_1A84_43E3_87AF_680EC9278B61_.wvu.FilterData" localSheetId="0" hidden="1">Тарифы!$A$6:$I$1858</definedName>
    <definedName name="Z_2EFC2FAE_73E3_4AF4_BE72_3CBDA646AE5F_.wvu.FilterData" localSheetId="0" hidden="1">Тарифы!$A$6:$I$1858</definedName>
    <definedName name="Z_2EFD2478_61B7_4874_87CE_69F9AD3EC81D_.wvu.FilterData" localSheetId="0" hidden="1">Тарифы!$A$6:$I$1858</definedName>
    <definedName name="Z_2F7256EC_A255_4221_B355_07A9634D5E9E_.wvu.FilterData" localSheetId="0" hidden="1">Тарифы!$A$6:$I$1858</definedName>
    <definedName name="Z_2F7B0558_3EC9_46BA_9452_A1AE8E44017E_.wvu.FilterData" localSheetId="0" hidden="1">Тарифы!$C$6:$BO$1858</definedName>
    <definedName name="Z_2F8DA4B2_133B_4437_A31F_D9306B72443D_.wvu.FilterData" localSheetId="0" hidden="1">Тарифы!$C$6:$BO$1858</definedName>
    <definedName name="Z_2FA05A05_C4E4_4362_9803_63D20EE5C1AC_.wvu.FilterData" localSheetId="0" hidden="1">Тарифы!$A$6:$I$1858</definedName>
    <definedName name="Z_2FA51C14_CD94_488C_8166_63EC8B0011A5_.wvu.FilterData" localSheetId="0" hidden="1">Тарифы!$A$6:$I$1858</definedName>
    <definedName name="Z_2FBCFDD5_A77D_43BD_9A4D_64EED173B232_.wvu.FilterData" localSheetId="0" hidden="1">Тарифы!$C$6:$BO$1858</definedName>
    <definedName name="Z_2FC31D1A_075C_4A08_8C8E_1AD68BD021CC_.wvu.FilterData" localSheetId="0" hidden="1">Тарифы!$A$6:$I$1858</definedName>
    <definedName name="Z_2FD6D796_23E4_4073_AC61_53CEDACD4D3D_.wvu.FilterData" localSheetId="0" hidden="1">Тарифы!$A$6:$I$1858</definedName>
    <definedName name="Z_30738553_F06A_46A0_830D_EB92A356BA3C_.wvu.FilterData" localSheetId="0" hidden="1">Тарифы!$C$6:$BO$1858</definedName>
    <definedName name="Z_308A97EB_4249_40F7_A9B9_661921D183F1_.wvu.FilterData" localSheetId="0" hidden="1">Тарифы!$A$6:$I$1858</definedName>
    <definedName name="Z_308DCA19_E5FA_4D49_80C4_2F2A959F954F_.wvu.FilterData" localSheetId="0" hidden="1">Тарифы!$C$3:$BO$12</definedName>
    <definedName name="Z_309B2DF2_EBF3_43B3_9738_B3658E408815_.wvu.FilterData" localSheetId="0" hidden="1">Тарифы!$A$6:$I$1858</definedName>
    <definedName name="Z_30AE9D8C_FA43_44E0_BA33_2DB3B02B0C06_.wvu.FilterData" localSheetId="0" hidden="1">Тарифы!$A$6:$I$1858</definedName>
    <definedName name="Z_30D9EB6D_23EF_4DFF_B3F6_5254FEF2E1E1_.wvu.FilterData" localSheetId="0" hidden="1">Тарифы!$A$6:$I$1858</definedName>
    <definedName name="Z_311A8090_51B5_406B_A0A7_3A3B600D22CD_.wvu.FilterData" localSheetId="0" hidden="1">Тарифы!$A$6:$I$1858</definedName>
    <definedName name="Z_313CF720_7340_4CD3_90DB_F6E784716350_.wvu.FilterData" localSheetId="0" hidden="1">Тарифы!$8:$1858</definedName>
    <definedName name="Z_314B1F25_90AE_4F59_A266_C3C3275A85DA_.wvu.FilterData" localSheetId="0" hidden="1">Тарифы!$A$6:$I$1858</definedName>
    <definedName name="Z_31D65CAE_2AEA_4077_B6D2_F4D045880CFF_.wvu.FilterData" localSheetId="0" hidden="1">Тарифы!$A$6:$I$1858</definedName>
    <definedName name="Z_321D6627_3431_4F35_8A92_11A6438C2E89_.wvu.FilterData" localSheetId="0" hidden="1">Тарифы!$A$6:$I$1858</definedName>
    <definedName name="Z_3236FABC_B5AF_41F1_82E1_F89C066768F8_.wvu.FilterData" localSheetId="0" hidden="1">Тарифы!$A$6:$I$1858</definedName>
    <definedName name="Z_323BEFAD_5EA4_47E1_B8CB_C22AE6EB40D2_.wvu.FilterData" localSheetId="0" hidden="1">Тарифы!$A$6:$I$1858</definedName>
    <definedName name="Z_327A5BA4_015D_46F9_B2F0_6535F790A86C_.wvu.FilterData" localSheetId="0" hidden="1">Тарифы!$A$6:$I$1858</definedName>
    <definedName name="Z_3293C65C_B1CF_4713_A846_4D02D07FDE4A_.wvu.FilterData" localSheetId="0" hidden="1">Тарифы!$A$6:$I$1858</definedName>
    <definedName name="Z_339ADE12_D550_46E3_AE52_143FCE60F8CC_.wvu.FilterData" localSheetId="0" hidden="1">Тарифы!$A$6:$I$1858</definedName>
    <definedName name="Z_33A4CEC6_3E6B_499A_B1B5_83EAE4B41D30_.wvu.FilterData" localSheetId="0" hidden="1">Тарифы!$A$6:$I$1858</definedName>
    <definedName name="Z_33B24B89_34B4_4175_9EEA_3CE8A9B9F034_.wvu.FilterData" localSheetId="0" hidden="1">Тарифы!$A$6:$I$1858</definedName>
    <definedName name="Z_33EB58C0_0773_4F24_8457_2D2D5ABEC4E1_.wvu.FilterData" localSheetId="0" hidden="1">Тарифы!$C$6:$BO$1858</definedName>
    <definedName name="Z_33FB0E10_3EA4_4BC6_BD38_D30296D93DFF_.wvu.FilterData" localSheetId="0" hidden="1">Тарифы!$A$6:$I$1858</definedName>
    <definedName name="Z_34190927_C6AF_4864_B852_AB3DA71A4986_.wvu.FilterData" localSheetId="0" hidden="1">Тарифы!$A$6:$I$1858</definedName>
    <definedName name="Z_3421C2C6_D7CC_4C7F_909A_C56FD12A24AE_.wvu.FilterData" localSheetId="0" hidden="1">Тарифы!$A$6:$I$1858</definedName>
    <definedName name="Z_3433E67A_7BB3_42E2_B46D_5C8E55E34AD7_.wvu.FilterData" localSheetId="0" hidden="1">Тарифы!$8:$1858</definedName>
    <definedName name="Z_3452C941_8800_45F6_86DC_33B50D98C925_.wvu.FilterData" localSheetId="0" hidden="1">Тарифы!$A$6:$I$1858</definedName>
    <definedName name="Z_34AC7F34_10C9_4F63_80D3_5E9F614C062F_.wvu.FilterData" localSheetId="0" hidden="1">Тарифы!$A$6:$I$1858</definedName>
    <definedName name="Z_34E6FD52_B20B_4205_B178_FD0BEFE08BE1_.wvu.FilterData" localSheetId="0" hidden="1">Тарифы!$A$6:$I$1858</definedName>
    <definedName name="Z_3522301A_5A5E_4547_916B_336D9ADAA1AB_.wvu.FilterData" localSheetId="0" hidden="1">Тарифы!$C$5:$BO$1858</definedName>
    <definedName name="Z_355582FC_5625_4008_B607_87A5EFBB48B8_.wvu.FilterData" localSheetId="0" hidden="1">Тарифы!$C$3:$BO$12</definedName>
    <definedName name="Z_35A52338_8D2E_48E4_8061_F91E7ED8D647_.wvu.FilterData" localSheetId="0" hidden="1">Тарифы!$C$6:$BO$1858</definedName>
    <definedName name="Z_35CAAFC1_896C_48A4_AA45_08BA360FF782_.wvu.FilterData" localSheetId="0" hidden="1">Тарифы!$A$6:$I$1858</definedName>
    <definedName name="Z_364B9D75_9AD1_44E1_AB8A_80E9D2023079_.wvu.FilterData" localSheetId="0" hidden="1">Тарифы!$A$6:$I$1858</definedName>
    <definedName name="Z_364E1425_D523_44A9_8E6E_BC5B2DB2B997_.wvu.FilterData" localSheetId="0" hidden="1">Тарифы!$C$6:$BO$1858</definedName>
    <definedName name="Z_36A9D650_F88A_4E98_A6C4_38BB929F8ACB_.wvu.FilterData" localSheetId="0" hidden="1">Тарифы!$A$6:$I$1858</definedName>
    <definedName name="Z_36C9A8C7_11EE_4996_8D88_1F981359E0DA_.wvu.FilterData" localSheetId="0" hidden="1">Тарифы!$A$6:$I$1858</definedName>
    <definedName name="Z_36D76B47_7841_42CA_B70D_02708E93D951_.wvu.FilterData" localSheetId="0" hidden="1">Тарифы!$C$6:$BO$1858</definedName>
    <definedName name="Z_36E45C0D_83CB_4792_B70D_22CC9926B554_.wvu.FilterData" localSheetId="0" hidden="1">Тарифы!$A$6:$I$1858</definedName>
    <definedName name="Z_36EB812F_8F15_4906_B9AF_FC1AAEDDED57_.wvu.FilterData" localSheetId="0" hidden="1">Тарифы!$A$6:$I$1858</definedName>
    <definedName name="Z_37388772_628B_4E88_A1D9_395B4084E88C_.wvu.FilterData" localSheetId="0" hidden="1">Тарифы!$A$6:$I$1858</definedName>
    <definedName name="Z_37B18435_E198_4778_A894_65573DFE8E09_.wvu.FilterData" localSheetId="0" hidden="1">Тарифы!$A$6:$I$1858</definedName>
    <definedName name="Z_37C580FC_BAD8_4190_86BE_FC16C68A0852_.wvu.FilterData" localSheetId="0" hidden="1">Тарифы!$A$6:$I$1858</definedName>
    <definedName name="Z_37DBDEFE_C602_43E8_BF26_D9354957A368_.wvu.FilterData" localSheetId="0" hidden="1">Тарифы!$A$6:$I$1858</definedName>
    <definedName name="Z_3801954A_EDCC_4A7A_B17B_061E54F6D09F_.wvu.FilterData" localSheetId="0" hidden="1">Тарифы!$8:$1858</definedName>
    <definedName name="Z_38216CD3_BFD9_4027_A121_AFB8251B45A4_.wvu.FilterData" localSheetId="0" hidden="1">Тарифы!$C$3:$BO$12</definedName>
    <definedName name="Z_38221973_59AE_4330_9F57_735BCFA4385C_.wvu.FilterData" localSheetId="0" hidden="1">Тарифы!$C$5:$BO$1858</definedName>
    <definedName name="Z_382C0021_9FE0_46A3_8A79_D252BFBE42EF_.wvu.FilterData" localSheetId="0" hidden="1">Тарифы!$A$6:$I$1858</definedName>
    <definedName name="Z_3838C3AB_4C9B_4115_BA18_7A7669004674_.wvu.FilterData" localSheetId="0" hidden="1">Тарифы!$A$6:$I$1858</definedName>
    <definedName name="Z_386AD2FA_7C3B_49C3_A9C1_EBE63CCA44C4_.wvu.FilterData" localSheetId="0" hidden="1">Тарифы!$A$6:$I$1858</definedName>
    <definedName name="Z_38976DA4_E535_4CC4_BAF4_97FC3ED7C346_.wvu.FilterData" localSheetId="0" hidden="1">Тарифы!$8:$1858</definedName>
    <definedName name="Z_38DB04C1_1C77_4202_9BCD_EC8695819F6F_.wvu.FilterData" localSheetId="0" hidden="1">Тарифы!$A$6:$I$1858</definedName>
    <definedName name="Z_38E14DF8_E405_4BCD_8B5E_E4CF3695B1F4_.wvu.FilterData" localSheetId="0" hidden="1">Тарифы!$C$6:$BO$1858</definedName>
    <definedName name="Z_39265AE9_2E97_4654_8733_9A3119B497DA_.wvu.FilterData" localSheetId="0" hidden="1">Тарифы!$A$6:$I$1858</definedName>
    <definedName name="Z_3961819F_3986_4A2B_A960_335849B522B5_.wvu.FilterData" localSheetId="0" hidden="1">Тарифы!$A$6:$I$1858</definedName>
    <definedName name="Z_39767497_8755_4762_A3B5_AFB45A1515A8_.wvu.FilterData" localSheetId="0" hidden="1">Тарифы!$C$6:$BO$1858</definedName>
    <definedName name="Z_398564C5_BB6E_4055_9298_20FCEEE4671E_.wvu.FilterData" localSheetId="0" hidden="1">Тарифы!$A$6:$I$1858</definedName>
    <definedName name="Z_39BC9F18_D8E1_4F67_A5A7_CDB92D573624_.wvu.FilterData" localSheetId="0" hidden="1">Тарифы!$A$6:$I$1858</definedName>
    <definedName name="Z_39ED9A17_1FF2_4DB7_8BE1_E7B7EFF47F91_.wvu.FilterData" localSheetId="0" hidden="1">Тарифы!$A$6:$I$1858</definedName>
    <definedName name="Z_3A03BB0E_D938_42BB_8992_CF58ED514E4B_.wvu.FilterData" localSheetId="0" hidden="1">Тарифы!$C$6:$BO$1858</definedName>
    <definedName name="Z_3A38BAC5_2031_4BE7_B3E3_8A7410A78A5D_.wvu.FilterData" localSheetId="0" hidden="1">Тарифы!$C$6:$BO$1858</definedName>
    <definedName name="Z_3A4B4EBF_C01B_4C46_9637_3DF3146BE19D_.wvu.FilterData" localSheetId="0" hidden="1">Тарифы!$A$6:$I$1858</definedName>
    <definedName name="Z_3A7DBB63_AC08_49FF_BB32_054DFF8EDD0D_.wvu.FilterData" localSheetId="0" hidden="1">Тарифы!$A$6:$I$1858</definedName>
    <definedName name="Z_3A80C2AE_E3AB_4307_8AAF_F6B52757AE1E_.wvu.FilterData" localSheetId="0" hidden="1">Тарифы!$A$6:$I$1858</definedName>
    <definedName name="Z_3A81EDAD_23E6_4058_A228_A8D897CF6C51_.wvu.FilterData" localSheetId="0" hidden="1">Тарифы!$A$6:$I$1858</definedName>
    <definedName name="Z_3A9DCED9_884F_44CA_B134_51035757E46E_.wvu.FilterData" localSheetId="0" hidden="1">Тарифы!$C$5:$BO$1858</definedName>
    <definedName name="Z_3AF89472_CFF6_4D76_B9DB_54862788A69B_.wvu.FilterData" localSheetId="0" hidden="1">Тарифы!$A$6:$I$1858</definedName>
    <definedName name="Z_3AF9E373_B9B3_48FA_9963_0871D9092A28_.wvu.FilterData" localSheetId="0" hidden="1">Тарифы!$A$6:$I$1858</definedName>
    <definedName name="Z_3AFEEC65_DD7E_4950_AAC9_B3453A7FA2EC_.wvu.FilterData" localSheetId="0" hidden="1">Тарифы!$A$6:$I$1858</definedName>
    <definedName name="Z_3B61BE27_9DB5_4770_8072_496EC5C47BC9_.wvu.FilterData" localSheetId="0" hidden="1">Тарифы!$C$6:$BO$1858</definedName>
    <definedName name="Z_3BA54344_6C6E_4EC5_A184_5AEF66E861F2_.wvu.FilterData" localSheetId="0" hidden="1">Тарифы!$A$6:$I$1858</definedName>
    <definedName name="Z_3BA9F2EB_79C8_4B99_9BDB_45D4AAADD031_.wvu.FilterData" localSheetId="0" hidden="1">Тарифы!$A$6:$I$1858</definedName>
    <definedName name="Z_3BAA134A_8F83_4CD3_8D21_86E14B1C6A9C_.wvu.FilterData" localSheetId="0" hidden="1">Тарифы!$A$6:$I$1858</definedName>
    <definedName name="Z_3BF8BC85_1DBC_4F12_92B6_16B7EFF9CC29_.wvu.FilterData" localSheetId="0" hidden="1">Тарифы!$A$6:$I$1858</definedName>
    <definedName name="Z_3C3604A4_1717_43AF_865E_6D7CE173FD46_.wvu.FilterData" localSheetId="0" hidden="1">Тарифы!$A$6:$I$1858</definedName>
    <definedName name="Z_3C485AC9_4470_43B1_BBC9_678C87165C28_.wvu.FilterData" localSheetId="0" hidden="1">Тарифы!$A$6:$I$1858</definedName>
    <definedName name="Z_3C93BC09_B1D4_4D50_B293_03B8F18F993E_.wvu.FilterData" localSheetId="0" hidden="1">Тарифы!$C$5:$BO$1858</definedName>
    <definedName name="Z_3CB7A7D2_BABC_426C_A055_A0BC1EDE4F34_.wvu.FilterData" localSheetId="0" hidden="1">Тарифы!$A$6:$I$1858</definedName>
    <definedName name="Z_3CB9F605_3E64_4EC7_A129_D9413B3DDB4B_.wvu.FilterData" localSheetId="0" hidden="1">Тарифы!$A$6:$I$1858</definedName>
    <definedName name="Z_3CD4C8C9_CF29_4C11_94F7_7A67A3C7F273_.wvu.FilterData" localSheetId="0" hidden="1">Тарифы!$A$6:$I$1858</definedName>
    <definedName name="Z_3CDEAB8A_AA7A_444B_9D2A_0F02BC0C1F99_.wvu.FilterData" localSheetId="0" hidden="1">Тарифы!$A$6:$I$1858</definedName>
    <definedName name="Z_3CE3B630_B921_4EE5_9C61_200C526E3772_.wvu.FilterData" localSheetId="0" hidden="1">Тарифы!$A$6:$I$1858</definedName>
    <definedName name="Z_3D255A86_F7EC_45C9_9CC9_59BFA0F807AC_.wvu.FilterData" localSheetId="0" hidden="1">Тарифы!$A$6:$I$1858</definedName>
    <definedName name="Z_3D2939F5_7047_48FE_B354_A2CA9247F6CB_.wvu.FilterData" localSheetId="0" hidden="1">Тарифы!$A$6:$I$1858</definedName>
    <definedName name="Z_3D57C677_B723_47F6_8628_048E54D45B98_.wvu.FilterData" localSheetId="0" hidden="1">Тарифы!$C$6:$BO$1858</definedName>
    <definedName name="Z_3DA6EDCE_1A48_49A2_984E_C74F0E5A1E70_.wvu.FilterData" localSheetId="0" hidden="1">Тарифы!$C$6:$BO$12</definedName>
    <definedName name="Z_3DC209C9_D7AB_4ECC_BAA0_86DBDE836CBD_.wvu.FilterData" localSheetId="0" hidden="1">Тарифы!$A$6:$I$1858</definedName>
    <definedName name="Z_3DD1EEA1_1244_405E_8FBB_7D0C0D760F93_.wvu.FilterData" localSheetId="0" hidden="1">Тарифы!$A$6:$I$1858</definedName>
    <definedName name="Z_3DD8F8A2_A4E1_4E9C_B438_B2418DCD4A74_.wvu.FilterData" localSheetId="0" hidden="1">Тарифы!$A$6:$I$1858</definedName>
    <definedName name="Z_3E02F192_66CC_4764_A901_BF72B1272E26_.wvu.FilterData" localSheetId="0" hidden="1">Тарифы!$A$6:$I$1858</definedName>
    <definedName name="Z_3E17B45D_3ECD_4A10_B35D_A28681D004B3_.wvu.FilterData" localSheetId="0" hidden="1">Тарифы!$A$6:$I$1858</definedName>
    <definedName name="Z_3E1837E1_C253_4A70_8849_4E721D33262D_.wvu.FilterData" localSheetId="0" hidden="1">Тарифы!$A$6:$I$1858</definedName>
    <definedName name="Z_3E6C0847_46EF_40CE_B60A_E3D0AB4AFCC8_.wvu.FilterData" localSheetId="0" hidden="1">Тарифы!$A$6:$I$1858</definedName>
    <definedName name="Z_3E6D9CD1_AB2D_4C11_8643_E4DAD0CD4845_.wvu.FilterData" localSheetId="0" hidden="1">Тарифы!$A$6:$I$1858</definedName>
    <definedName name="Z_3E6F6510_3DB2_4BA6_B96A_13EE16580F88_.wvu.FilterData" localSheetId="0" hidden="1">Тарифы!$A$6:$I$1858</definedName>
    <definedName name="Z_3E747782_9A6D_40BC_A55E_AF9950DCE1DC_.wvu.FilterData" localSheetId="0" hidden="1">Тарифы!$A$6:$I$1858</definedName>
    <definedName name="Z_3E79A55D_0748_4987_889B_CD79E0B1B498_.wvu.FilterData" localSheetId="0" hidden="1">Тарифы!$A$6:$I$1858</definedName>
    <definedName name="Z_3EB12573_04C3_4B8C_9806_36AD23673F39_.wvu.FilterData" localSheetId="0" hidden="1">Тарифы!$A$6:$I$1858</definedName>
    <definedName name="Z_3EBC231E_E7B4_4D17_A820_07AFD9AD52F6_.wvu.FilterData" localSheetId="0" hidden="1">Тарифы!$A$6:$I$1858</definedName>
    <definedName name="Z_3EF01DD3_1715_4843_B125_B146643FF962_.wvu.FilterData" localSheetId="0" hidden="1">Тарифы!$A$6:$I$1858</definedName>
    <definedName name="Z_3EFCF8B9_7B6E_45C2_8966_123568DE1C5C_.wvu.FilterData" localSheetId="0" hidden="1">Тарифы!$C$6:$BO$1858</definedName>
    <definedName name="Z_3F8E67EE_172A_46AC_AC26_350516C99AA1_.wvu.FilterData" localSheetId="0" hidden="1">Тарифы!$A$6:$I$1858</definedName>
    <definedName name="Z_3FABE500_CD83_498E_8D48_B11BF6D140F3_.wvu.FilterData" localSheetId="0" hidden="1">Тарифы!$A$6:$I$1858</definedName>
    <definedName name="Z_3FB304D2_88CB_4CAE_A490_89DBA6B9C2C1_.wvu.FilterData" localSheetId="0" hidden="1">Тарифы!$A$6:$I$1858</definedName>
    <definedName name="Z_3FB9CC99_6E00_4B7C_9257_FBDD0ED6EE6E_.wvu.FilterData" localSheetId="0" hidden="1">Тарифы!$A$6:$I$1858</definedName>
    <definedName name="Z_3FE06479_9FC9_41F3_AF9D_7F05813DFBB6_.wvu.FilterData" localSheetId="0" hidden="1">Тарифы!$A$6:$I$1858</definedName>
    <definedName name="Z_4053A5D2_CBB8_46E1_8FEC_BDD3A74176FA_.wvu.FilterData" localSheetId="0" hidden="1">Тарифы!$A$6:$I$1858</definedName>
    <definedName name="Z_4054A80E_D016_4DF1_92E6_6CBB205F34C6_.wvu.FilterData" localSheetId="0" hidden="1">Тарифы!$C$6:$BO$1858</definedName>
    <definedName name="Z_40981789_1030_4D9C_AE22_427E82254AF5_.wvu.FilterData" localSheetId="0" hidden="1">Тарифы!$A$6:$I$1858</definedName>
    <definedName name="Z_40A591AB_D5CE_4311_B97E_42DF8661E50E_.wvu.FilterData" localSheetId="0" hidden="1">Тарифы!$A$6:$I$1858</definedName>
    <definedName name="Z_40D3ECD7_851F_4DE2_ADC0_F4497D051AF8_.wvu.FilterData" localSheetId="0" hidden="1">Тарифы!$A$6:$I$1858</definedName>
    <definedName name="Z_40ED62B4_E6D0_4F83_AFE3_FA1A3243B8C1_.wvu.FilterData" localSheetId="0" hidden="1">Тарифы!$A$6:$I$1858</definedName>
    <definedName name="Z_410A5D1E_774B_4E97_BACA_E546A953BCA6_.wvu.FilterData" localSheetId="0" hidden="1">Тарифы!$A$6:$I$1858</definedName>
    <definedName name="Z_411C267F_971F_4B16_BED0_2B27BDB5B5EA_.wvu.FilterData" localSheetId="0" hidden="1">Тарифы!$A$6:$I$1858</definedName>
    <definedName name="Z_41289F55_F7CF_45D2_BA43_2D6871CF5885_.wvu.FilterData" localSheetId="0" hidden="1">Тарифы!$A$6:$I$1858</definedName>
    <definedName name="Z_415A03DA_F091_4F5B_9C3A_C3310FF447DA_.wvu.FilterData" localSheetId="0" hidden="1">Тарифы!$A$6:$I$1858</definedName>
    <definedName name="Z_4185BBF1_EABF_4279_884A_51CBDAC9A46D_.wvu.FilterData" localSheetId="0" hidden="1">Тарифы!$A$6:$I$1858</definedName>
    <definedName name="Z_41DFFEB3_399F_4910_843C_8FA2E6402C53_.wvu.FilterData" localSheetId="0" hidden="1">Тарифы!$A$6:$I$1858</definedName>
    <definedName name="Z_422719BE_3393_4055_88E0_B3892161F8D4_.wvu.FilterData" localSheetId="0" hidden="1">Тарифы!$C$6:$BO$1858</definedName>
    <definedName name="Z_42420263_CAE3_4CBC_9F50_7BF7D0698756_.wvu.FilterData" localSheetId="0" hidden="1">Тарифы!$C$6:$BO$12</definedName>
    <definedName name="Z_424C4CB5_EF7D_47D7_9A0E_A380D3FA11A4_.wvu.FilterData" localSheetId="0" hidden="1">Тарифы!$A$6:$I$1858</definedName>
    <definedName name="Z_42A317F9_F2F8_4565_8D92_13E8D2D01B31_.wvu.FilterData" localSheetId="0" hidden="1">Тарифы!$C$6:$BO$1858</definedName>
    <definedName name="Z_42ACAB81_C24C_4611_9FF8_794377627FB7_.wvu.FilterData" localSheetId="0" hidden="1">Тарифы!$A$6:$I$1858</definedName>
    <definedName name="Z_42D505C0_E285_49F9_8A09_0182DD8FAB1E_.wvu.FilterData" localSheetId="0" hidden="1">Тарифы!$A$6:$I$1858</definedName>
    <definedName name="Z_42FBAE38_AB97_4E7B_A5B0_DAD455C63B4D_.wvu.FilterData" localSheetId="0" hidden="1">Тарифы!$C$6:$BO$1858</definedName>
    <definedName name="Z_430014EA_CD4A_4C7C_9A07_9091A88DFA20_.wvu.FilterData" localSheetId="0" hidden="1">Тарифы!$C$6:$BO$1858</definedName>
    <definedName name="Z_430692A7_A6E2_4785_9D3D_E6C542F8EF3A_.wvu.FilterData" localSheetId="0" hidden="1">Тарифы!$C$6:$BO$1858</definedName>
    <definedName name="Z_4316CFE0_D96C_46E8_9A80_174551D41C46_.wvu.FilterData" localSheetId="0" hidden="1">Тарифы!$C$6:$BO$1858</definedName>
    <definedName name="Z_432CDB19_2F57_4D6D_B9AB_C4262E117C63_.wvu.FilterData" localSheetId="0" hidden="1">Тарифы!$A$6:$I$1858</definedName>
    <definedName name="Z_43542042_8FF5_46AE_A023_B99E6ADBDD11_.wvu.FilterData" localSheetId="0" hidden="1">Тарифы!$8:$1858</definedName>
    <definedName name="Z_43AEF3F8_ECA2_4047_856C_9C7FDC5DB2B8_.wvu.FilterData" localSheetId="0" hidden="1">Тарифы!$A$6:$I$1858</definedName>
    <definedName name="Z_43B3DEAC_18E9_4DC9_A0B5_CD8AF193ABB7_.wvu.FilterData" localSheetId="0" hidden="1">Тарифы!$A$6:$I$1858</definedName>
    <definedName name="Z_440B8193_6F85_415A_8BCF_AD2D0F3484C8_.wvu.FilterData" localSheetId="0" hidden="1">Тарифы!$A$6:$I$1858</definedName>
    <definedName name="Z_4416C54B_4D15_4845_A0AD_A583F8D5235B_.wvu.FilterData" localSheetId="0" hidden="1">Тарифы!$A$6:$I$1858</definedName>
    <definedName name="Z_442D6833_D2C1_428B_A323_AE125C1C6FBA_.wvu.FilterData" localSheetId="0" hidden="1">Тарифы!$C$6:$BO$1858</definedName>
    <definedName name="Z_443ACD9E_FC66_4179_8068_11986E7958D1_.wvu.FilterData" localSheetId="0" hidden="1">Тарифы!$A$6:$I$1858</definedName>
    <definedName name="Z_443C5117_5254_48F2_B4E8_254EE309C221_.wvu.FilterData" localSheetId="0" hidden="1">Тарифы!$A$6:$I$1858</definedName>
    <definedName name="Z_4444F7A3_5589_47E1_9537_27A1317021C6_.wvu.FilterData" localSheetId="0" hidden="1">Тарифы!#REF!</definedName>
    <definedName name="Z_4446604F_8B86_49ED_A9F4_4B329DBFC1D0_.wvu.FilterData" localSheetId="0" hidden="1">Тарифы!$A$6:$I$1858</definedName>
    <definedName name="Z_44521B5B_A3E7_44FD_819E_9DFB3D158C02_.wvu.FilterData" localSheetId="0" hidden="1">Тарифы!$A$6:$I$1858</definedName>
    <definedName name="Z_4452F722_0B1C_470B_A9F9_68A7E9E9F118_.wvu.FilterData" localSheetId="0" hidden="1">Тарифы!$A$6:$I$1298</definedName>
    <definedName name="Z_44B9466D_344E_4399_B90B_4471CC66AD54_.wvu.FilterData" localSheetId="0" hidden="1">Тарифы!$A$6:$I$1858</definedName>
    <definedName name="Z_44C1C76C_FAEF_40FB_BAA4_982B461BFC1B_.wvu.FilterData" localSheetId="0" hidden="1">Тарифы!$C$6:$BO$1858</definedName>
    <definedName name="Z_44FBA197_8854_466F_BE57_081B2F032139_.wvu.FilterData" localSheetId="0" hidden="1">Тарифы!$A$6:$I$1858</definedName>
    <definedName name="Z_44FFEEE3_DE74_4725_82CF_F3537138D5C0_.wvu.FilterData" localSheetId="0" hidden="1">Тарифы!$A$6:$I$1858</definedName>
    <definedName name="Z_452FA3DC_BFCB_4856_BF26_E4847D49C8D8_.wvu.FilterData" localSheetId="0" hidden="1">Тарифы!$A$6:$I$1858</definedName>
    <definedName name="Z_457BFF8A_6502_4F84_8AA4_791EB1CEA4F3_.wvu.FilterData" localSheetId="0" hidden="1">Тарифы!#REF!</definedName>
    <definedName name="Z_45A169DB_C023_4D73_9021_BA1004735BA9_.wvu.FilterData" localSheetId="0" hidden="1">Тарифы!$C$6:$BO$1858</definedName>
    <definedName name="Z_45B50C9E_31AC_403F_A028_D84B738081A7_.wvu.FilterData" localSheetId="0" hidden="1">Тарифы!$A$6:$I$1858</definedName>
    <definedName name="Z_45C241D6_8CF4_4EC5_8B3C_2CE3F954FA30_.wvu.FilterData" localSheetId="0" hidden="1">Тарифы!$A$6:$I$1858</definedName>
    <definedName name="Z_45C3A5AB_DB2A_4A9D_BA30_4B633992C0FF_.wvu.FilterData" localSheetId="0" hidden="1">Тарифы!$C$3:$I$1858</definedName>
    <definedName name="Z_45E145CD_1502_40C8_93CE_CE18A726AC86_.wvu.FilterData" localSheetId="0" hidden="1">Тарифы!$A$6:$I$1858</definedName>
    <definedName name="Z_46147D98_84C4_406A_B011_9AB5DD5E7339_.wvu.FilterData" localSheetId="0" hidden="1">Тарифы!$A$6:$I$1858</definedName>
    <definedName name="Z_46316AD0_B415_4706_9ED0_1078B9F7DDB4_.wvu.FilterData" localSheetId="0" hidden="1">Тарифы!$A$6:$I$1858</definedName>
    <definedName name="Z_4671865A_E25B_425E_9309_A613F8E8E443_.wvu.FilterData" localSheetId="0" hidden="1">Тарифы!$A$6:$I$1858</definedName>
    <definedName name="Z_4695BFB9_BE8F_4CA0_81C8_C76B3407A5E8_.wvu.FilterData" localSheetId="0" hidden="1">Тарифы!$A$6:$I$1858</definedName>
    <definedName name="Z_46979261_20C9_4E42_B9D1_2916A64861DA_.wvu.FilterData" localSheetId="0" hidden="1">Тарифы!$A$6:$I$1858</definedName>
    <definedName name="Z_46AF0CA9_9729_41B8_BF62_136D71DCC2C4_.wvu.FilterData" localSheetId="0" hidden="1">Тарифы!$A$6:$I$1858</definedName>
    <definedName name="Z_4771AEDD_D712_4B67_93ED_9BFAEAA336A8_.wvu.FilterData" localSheetId="0" hidden="1">Тарифы!$8:$1858</definedName>
    <definedName name="Z_47838FFE_11B0_4059_802E_D770C977350C_.wvu.FilterData" localSheetId="0" hidden="1">Тарифы!$A$6:$I$1858</definedName>
    <definedName name="Z_47B300D1_AAD6_448B_8F36_1457A738B4FF_.wvu.FilterData" localSheetId="0" hidden="1">Тарифы!$A$6:$I$1858</definedName>
    <definedName name="Z_47DB2AD9_C129_4BE4_9058_1E0C37266060_.wvu.FilterData" localSheetId="0" hidden="1">Тарифы!$A$6:$I$1858</definedName>
    <definedName name="Z_47E2B127_97ED_45BF_BC8C_6BAC93415936_.wvu.FilterData" localSheetId="0" hidden="1">Тарифы!$A$6:$I$1858</definedName>
    <definedName name="Z_480464EF_09B8_47FB_84EC_A8552D30CEA2_.wvu.FilterData" localSheetId="0" hidden="1">Тарифы!$A$6:$I$1858</definedName>
    <definedName name="Z_481E0876_1C9B_442E_AF07_E7486CEC27D9_.wvu.FilterData" localSheetId="0" hidden="1">Тарифы!$A$6:$I$1858</definedName>
    <definedName name="Z_487C0A16_81C2_4A39_A82F_9A1B75DFAB42_.wvu.FilterData" localSheetId="0" hidden="1">Тарифы!$A$6:$I$1858</definedName>
    <definedName name="Z_48A660F6_809D_4E0C_BD70_F2977C7B57CD_.wvu.FilterData" localSheetId="0" hidden="1">Тарифы!$C$6:$BO$1858</definedName>
    <definedName name="Z_48B5CA77_9145_4E5A_B5E6_C9D8F6F6A7B3_.wvu.FilterData" localSheetId="0" hidden="1">Тарифы!$A$6:$I$1858</definedName>
    <definedName name="Z_48F18F0B_2D69_46C3_B5F5_3A8B430C6AC7_.wvu.FilterData" localSheetId="0" hidden="1">Тарифы!$A$6:$I$1858</definedName>
    <definedName name="Z_492D34AE_5886_4B90_970E_F9162CB21D8C_.wvu.FilterData" localSheetId="0" hidden="1">Тарифы!$A$6:$I$1858</definedName>
    <definedName name="Z_4962B514_A6AF_4791_94C8_5EF0966C7D09_.wvu.FilterData" localSheetId="0" hidden="1">Тарифы!$C$6:$BO$1858</definedName>
    <definedName name="Z_49AE0C18_A595_40CE_97DF_46E46C3BF838_.wvu.FilterData" localSheetId="0" hidden="1">Тарифы!$A$6:$I$1858</definedName>
    <definedName name="Z_49B90AE7_BBE8_4E4A_A52F_E9E42C8009A6_.wvu.FilterData" localSheetId="0" hidden="1">Тарифы!$A$6:$I$1858</definedName>
    <definedName name="Z_49C79D68_7710_447A_AD77_A5B374E8A218_.wvu.FilterData" localSheetId="0" hidden="1">Тарифы!$C$6:$BO$1858</definedName>
    <definedName name="Z_49CED9B8_84BB_4DCA_A921_755899739FA2_.wvu.FilterData" localSheetId="0" hidden="1">Тарифы!$C$6:$BO$1858</definedName>
    <definedName name="Z_4A23E757_4AEA_4CBF_9140_8218A4F24173_.wvu.FilterData" localSheetId="0" hidden="1">Тарифы!$A$6:$I$1858</definedName>
    <definedName name="Z_4A3D3155_8F13_480C_BDAB_6CBC24A47AA6_.wvu.FilterData" localSheetId="0" hidden="1">Тарифы!$A$6:$I$1858</definedName>
    <definedName name="Z_4A590597_A97D_4A5F_9E72_8FA3D30E4293_.wvu.FilterData" localSheetId="0" hidden="1">Тарифы!$A$6:$I$1858</definedName>
    <definedName name="Z_4A6BA60C_4666_46D2_9602_3FD8B5BA824A_.wvu.FilterData" localSheetId="0" hidden="1">Тарифы!$A$6:$I$1858</definedName>
    <definedName name="Z_4ABB3F03_8541_4D59_B0B6_83581B492996_.wvu.FilterData" localSheetId="0" hidden="1">Тарифы!$A$6:$I$1858</definedName>
    <definedName name="Z_4AC3BDBD_79EE_4E3A_AD63_4C3FD3BD46BD_.wvu.FilterData" localSheetId="0" hidden="1">Тарифы!$C$3:$I$1858</definedName>
    <definedName name="Z_4B1B6424_40D0_4C98_BD68_43EC1BF837EF_.wvu.FilterData" localSheetId="0" hidden="1">Тарифы!$A$6:$I$1858</definedName>
    <definedName name="Z_4B2237DD_99C8_4207_9E1D_FDFDEE7934F5_.wvu.FilterData" localSheetId="0" hidden="1">Тарифы!$A$6:$I$1858</definedName>
    <definedName name="Z_4B306C19_9E55_40DE_BD0E_BCFE7FD21685_.wvu.FilterData" localSheetId="0" hidden="1">Тарифы!$A$6:$I$1858</definedName>
    <definedName name="Z_4B31F899_5F96_40A1_91F6_0FDE4B566B48_.wvu.FilterData" localSheetId="0" hidden="1">Тарифы!$A$6:$I$1858</definedName>
    <definedName name="Z_4B5B3B6D_E55C_47E3_846D_CE8B5ACA543F_.wvu.FilterData" localSheetId="0" hidden="1">Тарифы!$A$6:$I$1858</definedName>
    <definedName name="Z_4B7189FD_4F10_47FB_BB69_FEB6AFEE958F_.wvu.FilterData" localSheetId="0" hidden="1">Тарифы!$A$6:$I$1858</definedName>
    <definedName name="Z_4B7C0C7E_DE87_4B01_8799_2856B3678FBA_.wvu.FilterData" localSheetId="0" hidden="1">Тарифы!$8:$1858</definedName>
    <definedName name="Z_4B80BCB5_02F0_4D45_8208_E7D807E0BCF2_.wvu.FilterData" localSheetId="0" hidden="1">Тарифы!$A$6:$I$1858</definedName>
    <definedName name="Z_4B975A2C_1414_457D_94CF_E4B212482040_.wvu.Cols" localSheetId="0" hidden="1">Тарифы!#REF!,Тарифы!#REF!,Тарифы!#REF!</definedName>
    <definedName name="Z_4B975A2C_1414_457D_94CF_E4B212482040_.wvu.FilterData" localSheetId="0" hidden="1">Тарифы!$C$6:$BO$1858</definedName>
    <definedName name="Z_4B9FA119_6B11_4F51_A481_68CB919357AA_.wvu.FilterData" localSheetId="0" hidden="1">Тарифы!$A$6:$I$1858</definedName>
    <definedName name="Z_4BA8BAB1_AF37_4084_B0AA_11DF44BF7DAC_.wvu.FilterData" localSheetId="0" hidden="1">Тарифы!$A$6:$I$1858</definedName>
    <definedName name="Z_4BAABAD1_A1D2_4079_9F93_EF710627FE47_.wvu.FilterData" localSheetId="0" hidden="1">Тарифы!$8:$1858</definedName>
    <definedName name="Z_4BEACF82_DA56_45EE_8F49_735453C08EA4_.wvu.FilterData" localSheetId="0" hidden="1">Тарифы!$C$6:$BO$12</definedName>
    <definedName name="Z_4C1F1431_107B_48EF_9DC8_F502C6C0FDA9_.wvu.FilterData" localSheetId="0" hidden="1">Тарифы!$A$6:$I$1858</definedName>
    <definedName name="Z_4C533BD1_CAC9_4F9A_81BC_E46A1E45EA58_.wvu.FilterData" localSheetId="0" hidden="1">Тарифы!$C$6:$BO$1858</definedName>
    <definedName name="Z_4C6C99E0_D0A1_4E33_9FF7_D8FAD9AB9B44_.wvu.FilterData" localSheetId="0" hidden="1">Тарифы!$C$6:$BO$1858</definedName>
    <definedName name="Z_4C6D7059_7EC3_4956_A282_8438C5743802_.wvu.FilterData" localSheetId="0" hidden="1">Тарифы!$C$6:$BO$1858</definedName>
    <definedName name="Z_4C895712_BA3B_4D21_B6ED_2188CFAB72E2_.wvu.FilterData" localSheetId="0" hidden="1">Тарифы!$C$6:$BO$1858</definedName>
    <definedName name="Z_4CC6E599_3058_49E0_9D55_85531515D0FC_.wvu.FilterData" localSheetId="0" hidden="1">Тарифы!$A$6:$I$1858</definedName>
    <definedName name="Z_4D03E67F_3A63_48BB_994A_7A63013E4D3E_.wvu.FilterData" localSheetId="0" hidden="1">Тарифы!$8:$1858</definedName>
    <definedName name="Z_4D2418CA_8541_419E_896C_A0F31A5341FA_.wvu.FilterData" localSheetId="0" hidden="1">Тарифы!$C$6:$BO$1858</definedName>
    <definedName name="Z_4D271047_E0E3_446D_AA32_90B19DC85985_.wvu.FilterData" localSheetId="0" hidden="1">Тарифы!$A$6:$I$1858</definedName>
    <definedName name="Z_4D3FCA75_02C7_472C_8573_3ECFE9C659A7_.wvu.FilterData" localSheetId="0" hidden="1">Тарифы!$C$6:$BO$1858</definedName>
    <definedName name="Z_4D7440A8_798B_46F0_991F_E8948209CE85_.wvu.FilterData" localSheetId="0" hidden="1">Тарифы!$C$3:$I$1858</definedName>
    <definedName name="Z_4DB31009_D709_474B_8D52_1E115B67E75B_.wvu.FilterData" localSheetId="0" hidden="1">Тарифы!$A$6:$I$1858</definedName>
    <definedName name="Z_4DBAC1A6_0E12_4F55_9E79_D34A6E902395_.wvu.FilterData" localSheetId="0" hidden="1">Тарифы!$C$6:$BO$1858</definedName>
    <definedName name="Z_4DF06A1C_BCD2_43CA_BB06_8A22A6AD67A2_.wvu.FilterData" localSheetId="0" hidden="1">Тарифы!$A$6:$I$1858</definedName>
    <definedName name="Z_4DFCEAEE_335A_4C40_AB36_3C8B85DAC76D_.wvu.FilterData" localSheetId="0" hidden="1">Тарифы!$A$6:$I$1858</definedName>
    <definedName name="Z_4E03E74A_935D_49F7_ADC1_820C4F57E58D_.wvu.FilterData" localSheetId="0" hidden="1">Тарифы!$A$6:$I$1858</definedName>
    <definedName name="Z_4E1A7367_DC7C_4251_910E_5786FF642F10_.wvu.FilterData" localSheetId="0" hidden="1">Тарифы!$A$6:$I$1858</definedName>
    <definedName name="Z_4E20A1B3_6163_4E43_87AF_FB1A8E835EBE_.wvu.FilterData" localSheetId="0" hidden="1">Тарифы!$C$6:$BO$1858</definedName>
    <definedName name="Z_4E7D93F6_D0FB_45D4_8E3A_19803B97CC09_.wvu.FilterData" localSheetId="0" hidden="1">Тарифы!$A$6:$I$1858</definedName>
    <definedName name="Z_4E99EF0C_28C2_46AE_AD2B_3C162D71C43E_.wvu.FilterData" localSheetId="0" hidden="1">Тарифы!$C$6:$BO$1858</definedName>
    <definedName name="Z_4EA10684_1DF5_4193_AED7_8E13EDA951AD_.wvu.FilterData" localSheetId="0" hidden="1">Тарифы!$A$6:$I$1858</definedName>
    <definedName name="Z_4EBE219F_389E_412B_8441_38CC85350E4A_.wvu.FilterData" localSheetId="0" hidden="1">Тарифы!$C$6:$BO$1858</definedName>
    <definedName name="Z_4EFC56C7_5A8F_4549_899B_EEE39A71CBCB_.wvu.FilterData" localSheetId="0" hidden="1">Тарифы!$C$3:$BO$12</definedName>
    <definedName name="Z_4F0806AF_CCE4_4050_A792_EE421E9CDC44_.wvu.FilterData" localSheetId="0" hidden="1">Тарифы!$C$6:$BO$1858</definedName>
    <definedName name="Z_4F1A9592_9C43_41CC_AE86_926A0C6273ED_.wvu.FilterData" localSheetId="0" hidden="1">Тарифы!$C$5:$BO$1858</definedName>
    <definedName name="Z_4F1AA294_C98A_42E5_8A3D_647112C9A5F8_.wvu.FilterData" localSheetId="0" hidden="1">Тарифы!$A$6:$I$1858</definedName>
    <definedName name="Z_4F3CB1B6_3B05_4707_8345_FB3EC891D19A_.wvu.FilterData" localSheetId="0" hidden="1">Тарифы!$C$6:$BO$1858</definedName>
    <definedName name="Z_4F533831_D236_44D3_BA87_777AA9C5AD45_.wvu.FilterData" localSheetId="0" hidden="1">Тарифы!$A$6:$I$1858</definedName>
    <definedName name="Z_4F66898C_DE83_4BDF_B465_20B1B0D9ACC9_.wvu.FilterData" localSheetId="0" hidden="1">Тарифы!$A$6:$I$1858</definedName>
    <definedName name="Z_4F846EFC_8D69_499F_8C06_6E376127025B_.wvu.FilterData" localSheetId="0" hidden="1">Тарифы!$C$6:$BO$1858</definedName>
    <definedName name="Z_4FBD3BB6_C0D1_4C53_B3B9_9672656013EE_.wvu.FilterData" localSheetId="0" hidden="1">Тарифы!$A$6:$I$1858</definedName>
    <definedName name="Z_4FD003CE_D74D_465A_9214_A6FE3834D62A_.wvu.FilterData" localSheetId="0" hidden="1">Тарифы!$C$6:$BO$1858</definedName>
    <definedName name="Z_5067FC86_CFB3_4194_AA00_67A5B2B60B4E_.wvu.FilterData" localSheetId="0" hidden="1">Тарифы!$A$6:$I$1858</definedName>
    <definedName name="Z_508BED23_60D9_4101_B13A_70879B2886CA_.wvu.FilterData" localSheetId="0" hidden="1">Тарифы!$A$6:$I$1858</definedName>
    <definedName name="Z_5097462B_D521_42E4_B4E4_ED0D70EE6E60_.wvu.FilterData" localSheetId="0" hidden="1">Тарифы!$C$6:$BO$12</definedName>
    <definedName name="Z_50C88D0F_542D_4B7D_81B4_EFBF19297429_.wvu.FilterData" localSheetId="0" hidden="1">Тарифы!$A$6:$I$1858</definedName>
    <definedName name="Z_50CF7126_CE9A_49C4_9396_726B343C5C36_.wvu.FilterData" localSheetId="0" hidden="1">Тарифы!$A$6:$I$1858</definedName>
    <definedName name="Z_50D8CFE0_09FA_4DB3_84F1_7F578580AA59_.wvu.FilterData" localSheetId="0" hidden="1">Тарифы!$C$6:$BO$12</definedName>
    <definedName name="Z_50E78C07_D5F5_4040_B80A_A689E40A3716_.wvu.FilterData" localSheetId="0" hidden="1">Тарифы!$A$6:$I$1858</definedName>
    <definedName name="Z_50F16DC3_C8F2_47F9_A46F_77059FB2CA02_.wvu.FilterData" localSheetId="0" hidden="1">Тарифы!$A$6:$I$1858</definedName>
    <definedName name="Z_5101820F_BE4D_4E91_B073_0BFC73B24F12_.wvu.FilterData" localSheetId="0" hidden="1">Тарифы!$A$6:$I$1858</definedName>
    <definedName name="Z_513DCD77_834A_4156_BD0E_3C086409DFBD_.wvu.FilterData" localSheetId="0" hidden="1">Тарифы!$C$6:$BO$1858</definedName>
    <definedName name="Z_5166C712_DE5A_4742_B5A5_45AA02B0722A_.wvu.FilterData" localSheetId="0" hidden="1">Тарифы!$C$6:$BO$1858</definedName>
    <definedName name="Z_51A039DC_0EFB_4369_BC41_EA6BBD0C2C75_.wvu.FilterData" localSheetId="0" hidden="1">Тарифы!$A$6:$I$1858</definedName>
    <definedName name="Z_51B9B342_F331_4C4D_A1CB_D0C81ED5B7A9_.wvu.FilterData" localSheetId="0" hidden="1">Тарифы!$C$6:$BO$1858</definedName>
    <definedName name="Z_51BBAB5A_5B2F_417D_B0A7_34E8F7F7B60A_.wvu.FilterData" localSheetId="0" hidden="1">Тарифы!$A$6:$I$1858</definedName>
    <definedName name="Z_52015F28_CCC5_4A8E_8408_9EDE57686AC8_.wvu.FilterData" localSheetId="0" hidden="1">Тарифы!$8:$1858</definedName>
    <definedName name="Z_525114A5_2831_4A58_A03D_1BA6B6C76486_.wvu.FilterData" localSheetId="0" hidden="1">Тарифы!$A$6:$I$1858</definedName>
    <definedName name="Z_525267A2_B578_4936_892A_2B70B0298729_.wvu.Cols" localSheetId="0" hidden="1">Тарифы!#REF!</definedName>
    <definedName name="Z_525267A2_B578_4936_892A_2B70B0298729_.wvu.FilterData" localSheetId="0" hidden="1">Тарифы!$C$3:$I$1858</definedName>
    <definedName name="Z_52805475_E7D3_4A62_9D78_23ADA6066B6A_.wvu.FilterData" localSheetId="0" hidden="1">Тарифы!$A$6:$I$1858</definedName>
    <definedName name="Z_5285F6D0_ECDE_4F75_BEFF_11567349E14B_.wvu.FilterData" localSheetId="0" hidden="1">Тарифы!$A$6:$I$1858</definedName>
    <definedName name="Z_52A71AC8_78A2_4319_AA41_80128994BD4C_.wvu.FilterData" localSheetId="0" hidden="1">Тарифы!#REF!</definedName>
    <definedName name="Z_52C91228_9FDC_4121_950A_5ECB904B30FB_.wvu.FilterData" localSheetId="0" hidden="1">Тарифы!$A$6:$I$1858</definedName>
    <definedName name="Z_52CCEBEC_8262_45E2_9E91_F7D33266034F_.wvu.FilterData" localSheetId="0" hidden="1">Тарифы!$A$6:$I$1858</definedName>
    <definedName name="Z_533AD716_91D0_45C6_A1FB_0298C9ED61C9_.wvu.FilterData" localSheetId="0" hidden="1">Тарифы!$A$6:$I$1858</definedName>
    <definedName name="Z_53565FEF_24E6_4BE7_AEFA_C7646F012746_.wvu.FilterData" localSheetId="0" hidden="1">Тарифы!$A$6:$I$1858</definedName>
    <definedName name="Z_53591394_A6EB_44F4_B7BA_DB22BB49585C_.wvu.FilterData" localSheetId="0" hidden="1">Тарифы!$A$6:$I$1858</definedName>
    <definedName name="Z_536CC09B_8883_4214_AB04_4E6090502719_.wvu.FilterData" localSheetId="0" hidden="1">Тарифы!$A$6:$I$1858</definedName>
    <definedName name="Z_53E78234_FC1A_443C_8F69_198E5594E009_.wvu.FilterData" localSheetId="0" hidden="1">Тарифы!$A$6:$I$1858</definedName>
    <definedName name="Z_54094F71_EEEE_4067_899F_CF8872B7A388_.wvu.FilterData" localSheetId="0" hidden="1">Тарифы!$A$6:$I$1858</definedName>
    <definedName name="Z_5438DEA5_B4B0_4E04_AA6F_61ECF5DCA705_.wvu.FilterData" localSheetId="0" hidden="1">Тарифы!$A$6:$I$1858</definedName>
    <definedName name="Z_5447DE17_44FB_478B_A945_2270E05262A0_.wvu.FilterData" localSheetId="0" hidden="1">Тарифы!$A$6:$I$1858</definedName>
    <definedName name="Z_547A589E_ADB3_4D6F_ABA5_9A987A88A6E2_.wvu.FilterData" localSheetId="0" hidden="1">Тарифы!$A$6:$I$1858</definedName>
    <definedName name="Z_547DDC92_6AAB_464D_8E31_8AB09C1EBC38_.wvu.FilterData" localSheetId="0" hidden="1">Тарифы!$C$6:$BO$1858</definedName>
    <definedName name="Z_54983FC6_0FE6_4A96_9439_D6323A66DB21_.wvu.FilterData" localSheetId="0" hidden="1">Тарифы!$C$6:$BO$1858</definedName>
    <definedName name="Z_54AB8A9E_C94F_42E4_8D37_B7956B71B092_.wvu.FilterData" localSheetId="0" hidden="1">Тарифы!$C$6:$BO$1858</definedName>
    <definedName name="Z_54B91786_3DDF_4BF0_9A6A_D45858D38FA1_.wvu.FilterData" localSheetId="0" hidden="1">Тарифы!$A$6:$I$1858</definedName>
    <definedName name="Z_54E3441F_C5BF_48A1_836B_4E4963456936_.wvu.FilterData" localSheetId="0" hidden="1">Тарифы!$A$6:$I$1858</definedName>
    <definedName name="Z_5503AE89_0363_4EA6_9E35_132727DF298E_.wvu.FilterData" localSheetId="0" hidden="1">Тарифы!$A$6:$I$1858</definedName>
    <definedName name="Z_550C08C4_81FC_46A7_8A93_63DC4142148A_.wvu.FilterData" localSheetId="0" hidden="1">Тарифы!$A$6:$I$1858</definedName>
    <definedName name="Z_55104C77_C28E_4821_B801_F9CD8F70064B_.wvu.FilterData" localSheetId="0" hidden="1">Тарифы!$C$6:$BO$1858</definedName>
    <definedName name="Z_552D9D39_C8E9_4739_B577_B70DC87602B3_.wvu.FilterData" localSheetId="0" hidden="1">Тарифы!$A$6:$I$1858</definedName>
    <definedName name="Z_552E1BE8_8942_4C98_BD72_58FD0754F44C_.wvu.FilterData" localSheetId="0" hidden="1">Тарифы!$A$6:$I$1858</definedName>
    <definedName name="Z_5531EC87_51B1_4468_B235_82D6A57F5353_.wvu.FilterData" localSheetId="0" hidden="1">Тарифы!$A$6:$I$1858</definedName>
    <definedName name="Z_554A984E_CC8F_4971_8123_ACAA39D07FBF_.wvu.FilterData" localSheetId="0" hidden="1">Тарифы!$A$6:$I$1858</definedName>
    <definedName name="Z_55571D81_9F88_48C7_B8F7_C01904EDC73E_.wvu.FilterData" localSheetId="0" hidden="1">Тарифы!$C$6:$BO$1858</definedName>
    <definedName name="Z_5567C995_C6B1_4A55_AB16_50DC7DEFB960_.wvu.FilterData" localSheetId="0" hidden="1">Тарифы!$C$6:$BO$1858</definedName>
    <definedName name="Z_557633B9_8DEE_489D_92D8_49E755F7ACF5_.wvu.FilterData" localSheetId="0" hidden="1">Тарифы!$A$6:$I$1858</definedName>
    <definedName name="Z_5587A768_6EB4_4F31_A2C8_D3818ED770FC_.wvu.FilterData" localSheetId="0" hidden="1">Тарифы!$C$6:$BO$1858</definedName>
    <definedName name="Z_55AF8F25_FE97_4436_85EE_ADE43DF1C932_.wvu.FilterData" localSheetId="0" hidden="1">Тарифы!$A$6:$I$1858</definedName>
    <definedName name="Z_55C2CE4D_1650_4B13_8874_4BBC6B99BDC9_.wvu.FilterData" localSheetId="0" hidden="1">Тарифы!$A$6:$I$1858</definedName>
    <definedName name="Z_55D787E8_E648_4406_9459_BB593DCB5EF4_.wvu.FilterData" localSheetId="0" hidden="1">Тарифы!$A$6:$I$1858</definedName>
    <definedName name="Z_55F2816E_8DB5_4497_8BDC_62B407582046_.wvu.FilterData" localSheetId="0" hidden="1">Тарифы!$C$6:$BO$1858</definedName>
    <definedName name="Z_5608480E_9426_4F69_A08D_04D79F212DDA_.wvu.FilterData" localSheetId="0" hidden="1">Тарифы!$A$6:$I$1858</definedName>
    <definedName name="Z_5635833B_7DF0_48CD_8DBA_66BD8200111F_.wvu.FilterData" localSheetId="0" hidden="1">Тарифы!$A$6:$I$1858</definedName>
    <definedName name="Z_5641FD34_6436_4227_B6AB_5EFAC1A59A5A_.wvu.FilterData" localSheetId="0" hidden="1">Тарифы!$C$6:$BO$1858</definedName>
    <definedName name="Z_564DE8C1_395C_4CA2_B9B3_F38CD2A21FFA_.wvu.FilterData" localSheetId="0" hidden="1">Тарифы!$A$6:$I$1858</definedName>
    <definedName name="Z_56A6E5B8_24DB_4D83_AE6C_FCE0E10099A6_.wvu.FilterData" localSheetId="0" hidden="1">Тарифы!$A$6:$I$1858</definedName>
    <definedName name="Z_56BCC5CB_72A4_43F0_9B30_425CEB3D734A_.wvu.FilterData" localSheetId="0" hidden="1">Тарифы!$A$6:$I$1858</definedName>
    <definedName name="Z_5762D0C6_1BB2_4142_952C_E478146825D1_.wvu.FilterData" localSheetId="0" hidden="1">Тарифы!$A$6:$I$1858</definedName>
    <definedName name="Z_57935109_1DEC_4F17_A130_AABDF7EA4616_.wvu.FilterData" localSheetId="0" hidden="1">Тарифы!$C$6:$BO$1858</definedName>
    <definedName name="Z_5793B4FC_BB80_412B_B01D_240580827C89_.wvu.FilterData" localSheetId="0" hidden="1">Тарифы!$8:$1858</definedName>
    <definedName name="Z_57C8894D_90C4_4DF2_A85E_B1A3FDB18B54_.wvu.FilterData" localSheetId="0" hidden="1">Тарифы!$A$6:$I$1858</definedName>
    <definedName name="Z_57D7A464_9628_467E_801B_E0DC4EEF8F7B_.wvu.FilterData" localSheetId="0" hidden="1">Тарифы!$A$6:$I$1858</definedName>
    <definedName name="Z_57FCB8BE_68DE_474B_94D2_9159A15530E3_.wvu.FilterData" localSheetId="0" hidden="1">Тарифы!$A$6:$I$1858</definedName>
    <definedName name="Z_584E61F5_152F_459A_8344_2B5F25AE90FE_.wvu.FilterData" localSheetId="0" hidden="1">Тарифы!$A$6:$I$1858</definedName>
    <definedName name="Z_5869993F_A0A8_4905_9425_F944634A0D17_.wvu.FilterData" localSheetId="0" hidden="1">Тарифы!$A$6:$I$1858</definedName>
    <definedName name="Z_5890C291_8217_416D_B0CD_261F67F62B15_.wvu.FilterData" localSheetId="0" hidden="1">Тарифы!$A$6:$I$1858</definedName>
    <definedName name="Z_58A2300E_9907_4CB4_8E7F_8886DAAE4DCF_.wvu.FilterData" localSheetId="0" hidden="1">Тарифы!$A$6:$I$1858</definedName>
    <definedName name="Z_58C7E9ED_E5D4_46FD_8084_C29657881A60_.wvu.FilterData" localSheetId="0" hidden="1">Тарифы!$A$6:$I$1858</definedName>
    <definedName name="Z_58CA0F60_A92B_4C74_BA62_0D59EC8F11D0_.wvu.FilterData" localSheetId="0" hidden="1">Тарифы!$A$6:$I$1858</definedName>
    <definedName name="Z_58D64944_9E49_459C_8D5E_0D03EA066CC0_.wvu.FilterData" localSheetId="0" hidden="1">Тарифы!$C$6:$BO$1858</definedName>
    <definedName name="Z_58E333C1_4100_4C2F_8DDB_57C341C70695_.wvu.FilterData" localSheetId="0" hidden="1">Тарифы!$A$6:$I$1858</definedName>
    <definedName name="Z_58FF5651_D8F6_4975_8853_5A87C77BFAED_.wvu.FilterData" localSheetId="0" hidden="1">Тарифы!$A$6:$I$1858</definedName>
    <definedName name="Z_5907E15E_20AE_46F7_9B1E_2EE07643538B_.wvu.FilterData" localSheetId="0" hidden="1">Тарифы!$C$6:$BO$1858</definedName>
    <definedName name="Z_590802D4_A869_4178_A681_22C66BF5358D_.wvu.FilterData" localSheetId="0" hidden="1">Тарифы!$A$6:$I$1858</definedName>
    <definedName name="Z_5948853E_C6A0_429D_9648_253D7A51A6EE_.wvu.FilterData" localSheetId="0" hidden="1">Тарифы!$A$6:$I$1858</definedName>
    <definedName name="Z_5967C3C3_1912_4B62_98B9_B0405581BC6F_.wvu.FilterData" localSheetId="0" hidden="1">Тарифы!$C$5:$BO$1858</definedName>
    <definedName name="Z_5981B5DE_1CBA_4656_94E7_ABF880743D4B_.wvu.FilterData" localSheetId="0" hidden="1">Тарифы!$A$6:$I$1858</definedName>
    <definedName name="Z_59A7BD6B_B26F_414F_AFC6_C20473BFF431_.wvu.FilterData" localSheetId="0" hidden="1">Тарифы!$A$6:$I$1858</definedName>
    <definedName name="Z_59D0D4DF_A6F5_40B2_A08A_0F7740A6C315_.wvu.FilterData" localSheetId="0" hidden="1">Тарифы!$A$6:$I$1858</definedName>
    <definedName name="Z_5A00D73E_7E72_4D26_ADB8_439606B2AEF6_.wvu.FilterData" localSheetId="0" hidden="1">Тарифы!$A$6:$I$1858</definedName>
    <definedName name="Z_5A3EBF24_3025_48A7_864F_E37741DBC3F9_.wvu.FilterData" localSheetId="0" hidden="1">Тарифы!$A$6:$I$1858</definedName>
    <definedName name="Z_5AAD4E09_05E7_4FF5_9273_8D90E043ACDA_.wvu.FilterData" localSheetId="0" hidden="1">Тарифы!$A$6:$I$1858</definedName>
    <definedName name="Z_5AB94068_6694_4FE5_B39E_52FCF78B820F_.wvu.FilterData" localSheetId="0" hidden="1">Тарифы!$A$6:$I$1858</definedName>
    <definedName name="Z_5AB94068_6694_4FE5_B39E_52FCF78B820F_.wvu.PrintArea" localSheetId="0" hidden="1">Тарифы!$A$3:$I$1858</definedName>
    <definedName name="Z_5AB94068_6694_4FE5_B39E_52FCF78B820F_.wvu.PrintTitles" localSheetId="0" hidden="1">Тарифы!$3:$5</definedName>
    <definedName name="Z_5AC4DEF2_11F3_4E17_9126_BF782FE914AB_.wvu.FilterData" localSheetId="0" hidden="1">Тарифы!$C$6:$BO$1858</definedName>
    <definedName name="Z_5AE1406E_BBAE_4E31_8370_975493BBA52A_.wvu.FilterData" localSheetId="0" hidden="1">Тарифы!$C$6:$BO$1858</definedName>
    <definedName name="Z_5AF2DC2B_EF8E_4F60_9C02_AA133D3773D5_.wvu.FilterData" localSheetId="0" hidden="1">Тарифы!$C$6:$BO$1858</definedName>
    <definedName name="Z_5B6C0870_519F_4F25_9D8C_8388C611FE0F_.wvu.FilterData" localSheetId="0" hidden="1">Тарифы!$8:$1858</definedName>
    <definedName name="Z_5B8B0F5C_88F3_41AA_AAB4_3AA68090408E_.wvu.FilterData" localSheetId="0" hidden="1">Тарифы!$A$6:$I$1858</definedName>
    <definedName name="Z_5B964FDE_AAD4_44FF_8EBC_8B3C91FD15E2_.wvu.FilterData" localSheetId="0" hidden="1">Тарифы!$A$6:$I$1858</definedName>
    <definedName name="Z_5BD55F48_B777_4A5F_859A_8AFC42B9E811_.wvu.FilterData" localSheetId="0" hidden="1">Тарифы!$A$6:$I$1858</definedName>
    <definedName name="Z_5BE16FEE_F092_4783_902D_ACE6EAAAE843_.wvu.FilterData" localSheetId="0" hidden="1">Тарифы!$A$6:$I$1858</definedName>
    <definedName name="Z_5C0011D6_2E1D_4ECE_A352_5E84DB2F0298_.wvu.FilterData" localSheetId="0" hidden="1">Тарифы!$A$6:$I$1858</definedName>
    <definedName name="Z_5C1D2BB4_74F7_4F27_B1A1_E91EC071F448_.wvu.FilterData" localSheetId="0" hidden="1">Тарифы!$A$6:$I$1858</definedName>
    <definedName name="Z_5C3A3C9E_ABB3_48C1_ADD3_D8092C27FC65_.wvu.FilterData" localSheetId="0" hidden="1">Тарифы!$C$3:$BO$12</definedName>
    <definedName name="Z_5C49C9D4_635D_4741_A83F_4755DCCCA6A3_.wvu.FilterData" localSheetId="0" hidden="1">Тарифы!$8:$1858</definedName>
    <definedName name="Z_5CB98A33_A8C0_4660_9160_AC5E2723B401_.wvu.FilterData" localSheetId="0" hidden="1">Тарифы!$A$6:$I$1858</definedName>
    <definedName name="Z_5CDDEC59_CD08_4BF6_BDDD_EDEB4AEE2F8F_.wvu.FilterData" localSheetId="0" hidden="1">Тарифы!$C$6:$BO$1858</definedName>
    <definedName name="Z_5CEB1A0F_5F29_45A7_AEE6_1BA8D525AAFA_.wvu.FilterData" localSheetId="0" hidden="1">Тарифы!$C$6:$BO$1858</definedName>
    <definedName name="Z_5D049110_A842_40DB_B808_B26926387C32_.wvu.FilterData" localSheetId="0" hidden="1">Тарифы!$A$6:$I$1858</definedName>
    <definedName name="Z_5D29D758_BCE3_450E_BF5E_B6652213C270_.wvu.FilterData" localSheetId="0" hidden="1">Тарифы!$A$6:$I$1858</definedName>
    <definedName name="Z_5D321022_7E80_4EB8_94F0_6B19D39E8903_.wvu.FilterData" localSheetId="0" hidden="1">Тарифы!$C$6:$BO$1858</definedName>
    <definedName name="Z_5D3A6AE0_3AC5_4944_88B0_315408C67DA5_.wvu.FilterData" localSheetId="0" hidden="1">Тарифы!$C$3:$BO$5</definedName>
    <definedName name="Z_5D3A722C_24B2_4E8B_8712_AFBE0214481E_.wvu.FilterData" localSheetId="0" hidden="1">Тарифы!$A$6:$I$1858</definedName>
    <definedName name="Z_5DA43DFC_81AD_4A8F_932B_1EDA80C1300C_.wvu.FilterData" localSheetId="0" hidden="1">Тарифы!$A$6:$I$1858</definedName>
    <definedName name="Z_5DB53DE9_5E65_4919_BCCF_F78070A22209_.wvu.FilterData" localSheetId="0" hidden="1">Тарифы!$A$6:$I$1858</definedName>
    <definedName name="Z_5DFCF9B2_BEF8_406E_B2F8_4FE3268AC0A9_.wvu.FilterData" localSheetId="0" hidden="1">Тарифы!$A$6:$I$1858</definedName>
    <definedName name="Z_5E2C3405_F316_4F79_8D35_37F10341412D_.wvu.FilterData" localSheetId="0" hidden="1">Тарифы!$A$6:$I$1858</definedName>
    <definedName name="Z_5E31DA39_D3EC_4055_AFBA_EFF35567631B_.wvu.FilterData" localSheetId="0" hidden="1">Тарифы!$A$6:$I$1858</definedName>
    <definedName name="Z_5E6F5B51_B56E_403D_AE74_26635DB4084A_.wvu.FilterData" localSheetId="0" hidden="1">Тарифы!$C$6:$BO$1858</definedName>
    <definedName name="Z_5E76159D_BD99_4453_9785_07539E443927_.wvu.FilterData" localSheetId="0" hidden="1">Тарифы!$A$6:$I$1858</definedName>
    <definedName name="Z_5E76D69D_7D39_427E_87E9_B253EB5D381F_.wvu.FilterData" localSheetId="0" hidden="1">Тарифы!$A$6:$I$1858</definedName>
    <definedName name="Z_5E8A058F_EA92_456E_B0DD_1536DFC6DCAD_.wvu.FilterData" localSheetId="0" hidden="1">Тарифы!$C$6:$BO$1858</definedName>
    <definedName name="Z_5EFE9BA2_F726_451A_8487_76F2970C757A_.wvu.FilterData" localSheetId="0" hidden="1">Тарифы!$A$6:$I$1858</definedName>
    <definedName name="Z_5F4BF5FB_AB28_46B0_976A_4A239D047108_.wvu.FilterData" localSheetId="0" hidden="1">Тарифы!$A$6:$I$1858</definedName>
    <definedName name="Z_5FF23657_C758_40E1_93C2_1B8FB531A088_.wvu.FilterData" localSheetId="0" hidden="1">Тарифы!$C$6:$BO$1858</definedName>
    <definedName name="Z_600F61A8_1025_4334_BA9A_C4D8E54B57E4_.wvu.FilterData" localSheetId="0" hidden="1">Тарифы!$C$6:$BO$1858</definedName>
    <definedName name="Z_60181073_3F34_488E_926F_8CAB7E8089B0_.wvu.FilterData" localSheetId="0" hidden="1">Тарифы!$A$6:$I$1858</definedName>
    <definedName name="Z_6022A637_D926_4035_85C6_9A5B5F07B45E_.wvu.FilterData" localSheetId="0" hidden="1">Тарифы!$A$6:$I$1858</definedName>
    <definedName name="Z_60396644_866A_469C_86C5_1CC75CD9F3D1_.wvu.FilterData" localSheetId="0" hidden="1">Тарифы!$C$6:$BO$12</definedName>
    <definedName name="Z_60584A8E_B129_41B2_AFC2_7505C5912654_.wvu.FilterData" localSheetId="0" hidden="1">Тарифы!$C$6:$BO$1858</definedName>
    <definedName name="Z_608FE0C0_8102_4C74_AFEF_779A2FA5F2FA_.wvu.FilterData" localSheetId="0" hidden="1">Тарифы!$C$6:$BO$1858</definedName>
    <definedName name="Z_60F51B60_52DC_4DD2_8691_2420E96D6A15_.wvu.FilterData" localSheetId="0" hidden="1">Тарифы!$A$6:$I$1858</definedName>
    <definedName name="Z_60F5C829_EB64_40F6_9D63_5D255149A25D_.wvu.FilterData" localSheetId="0" hidden="1">Тарифы!$C$5:$BO$1858</definedName>
    <definedName name="Z_61481547_2953_41DA_ACF3_D015B7372A96_.wvu.FilterData" localSheetId="0" hidden="1">Тарифы!$A$6:$I$1858</definedName>
    <definedName name="Z_614FC62E_1FC1_4D38_9561_9FB7CA1F5D0A_.wvu.FilterData" localSheetId="0" hidden="1">Тарифы!$A$6:$I$1858</definedName>
    <definedName name="Z_61A1D661_0C42_41DF_8ECA_622F042CDEFC_.wvu.FilterData" localSheetId="0" hidden="1">Тарифы!$C$6:$BO$1858</definedName>
    <definedName name="Z_61B95D3C_18C7_4B3B_A91E_D4C7E79C5FF9_.wvu.FilterData" localSheetId="0" hidden="1">Тарифы!$C$6:$BO$1858</definedName>
    <definedName name="Z_61BF11B9_4E5E_40AD_9717_5548860B09CD_.wvu.FilterData" localSheetId="0" hidden="1">Тарифы!$A$6:$I$1858</definedName>
    <definedName name="Z_61C04C52_E807_4AF5_ADD6_55B434594C9A_.wvu.FilterData" localSheetId="0" hidden="1">Тарифы!$A$6:$I$1858</definedName>
    <definedName name="Z_61C3A6AA_6140_4D67_9439_550C3031AD66_.wvu.FilterData" localSheetId="0" hidden="1">Тарифы!$A$6:$I$1858</definedName>
    <definedName name="Z_61CE33E1_BA46_452A_B316_6AF6AAE50AED_.wvu.FilterData" localSheetId="0" hidden="1">Тарифы!$C$6:$BO$1858</definedName>
    <definedName name="Z_61D5B3E0_535F_451B_B096_534FBA73041B_.wvu.FilterData" localSheetId="0" hidden="1">Тарифы!$C$6:$BO$1858</definedName>
    <definedName name="Z_61D7FE89_7F61_4917_B28D_C8E3994C5D89_.wvu.FilterData" localSheetId="0" hidden="1">Тарифы!$A$6:$I$1858</definedName>
    <definedName name="Z_61EB0F49_8CFD_49B3_A85C_45752564A136_.wvu.FilterData" localSheetId="0" hidden="1">Тарифы!$A$6:$I$1858</definedName>
    <definedName name="Z_623CE1D3_ECB0_4211_B261_3741AE8248AC_.wvu.FilterData" localSheetId="0" hidden="1">Тарифы!$A$6:$I$1858</definedName>
    <definedName name="Z_6263B484_0204_46A6_A147_25DF894E3BE6_.wvu.FilterData" localSheetId="0" hidden="1">Тарифы!$C$6:$BO$1858</definedName>
    <definedName name="Z_631C58EE_C264_4D39_A086_8259E4F6CFE7_.wvu.FilterData" localSheetId="0" hidden="1">Тарифы!$A$6:$I$1858</definedName>
    <definedName name="Z_632D69AF_8F31_4488_8CBF_FD3523CAA23B_.wvu.FilterData" localSheetId="0" hidden="1">Тарифы!$A$6:$I$1858</definedName>
    <definedName name="Z_632E0D16_C1D2_4EA0_9597_0E928A4CBA54_.wvu.FilterData" localSheetId="0" hidden="1">Тарифы!$A$6:$I$1858</definedName>
    <definedName name="Z_634A0EB7_52C6_4612_8EF5_AA984E3C7916_.wvu.FilterData" localSheetId="0" hidden="1">Тарифы!$6:$1858</definedName>
    <definedName name="Z_6381044D_8822_43E9_9B94_868B18C62020_.wvu.FilterData" localSheetId="0" hidden="1">Тарифы!$A$6:$I$1858</definedName>
    <definedName name="Z_6383E4F7_B499_472D_8C62_B2C5F70E6A9D_.wvu.FilterData" localSheetId="0" hidden="1">Тарифы!$A$6:$I$1858</definedName>
    <definedName name="Z_638E557F_3B4B_4D44_8515_1E53CF69387B_.wvu.FilterData" localSheetId="0" hidden="1">Тарифы!$A$6:$I$1858</definedName>
    <definedName name="Z_63A47141_A402_453C_83EE_7FEA15B5C46B_.wvu.FilterData" localSheetId="0" hidden="1">Тарифы!$A$6:$I$1858</definedName>
    <definedName name="Z_63DD92A0_2968_43CC_91B5_73B1847BAF51_.wvu.FilterData" localSheetId="0" hidden="1">Тарифы!$C$6:$BO$1858</definedName>
    <definedName name="Z_64225E06_9272_4874_8632_B7CD9E67AC7A_.wvu.FilterData" localSheetId="0" hidden="1">Тарифы!$C$6:$BO$1858</definedName>
    <definedName name="Z_646ECC72_0CBA_4773_AA35_AD2376A5C098_.wvu.FilterData" localSheetId="0" hidden="1">Тарифы!$A$6:$I$1858</definedName>
    <definedName name="Z_64784282_79DF_46EF_8271_1EBE4C4A11D4_.wvu.FilterData" localSheetId="0" hidden="1">Тарифы!$A$6:$I$1858</definedName>
    <definedName name="Z_649168F7_C3A2_4717_9B71_356F45D05C8E_.wvu.FilterData" localSheetId="0" hidden="1">Тарифы!$A$6:$I$1858</definedName>
    <definedName name="Z_649437B8_97FE_4FF0_8991_5B01B0A8FF1E_.wvu.FilterData" localSheetId="0" hidden="1">Тарифы!$A$6:$I$1858</definedName>
    <definedName name="Z_64CB2EA9_DE61_43E2_A61C_B6C3306DBAA9_.wvu.FilterData" localSheetId="0" hidden="1">Тарифы!$A$6:$I$1858</definedName>
    <definedName name="Z_64DBD656_309A_4462_A677_0E2A1292AB7E_.wvu.FilterData" localSheetId="0" hidden="1">Тарифы!$C$3:$BO$12</definedName>
    <definedName name="Z_64F7981B_E3CF_4044_B5BA_33E4D882E4F6_.wvu.Cols" localSheetId="0" hidden="1">Тарифы!#REF!</definedName>
    <definedName name="Z_64F7981B_E3CF_4044_B5BA_33E4D882E4F6_.wvu.FilterData" localSheetId="0" hidden="1">Тарифы!$A$6:$I$1858</definedName>
    <definedName name="Z_64F7981B_E3CF_4044_B5BA_33E4D882E4F6_.wvu.PrintArea" localSheetId="0" hidden="1">Тарифы!$A$3:$I$1858</definedName>
    <definedName name="Z_64F7981B_E3CF_4044_B5BA_33E4D882E4F6_.wvu.PrintTitles" localSheetId="0" hidden="1">Тарифы!$3:$5</definedName>
    <definedName name="Z_6514BDD7_69D3_4E9B_8B47_175AD39A7699_.wvu.FilterData" localSheetId="0" hidden="1">Тарифы!$A$6:$I$1858</definedName>
    <definedName name="Z_6532205D_7353_4988_B702_1A3AE903BEE7_.wvu.FilterData" localSheetId="0" hidden="1">Тарифы!$A$6:$I$1858</definedName>
    <definedName name="Z_655F6C9C_E1FB_4AEC_8FFD_4BAA315C1775_.wvu.FilterData" localSheetId="0" hidden="1">Тарифы!$A$6:$I$1858</definedName>
    <definedName name="Z_65822F53_4389_4248_A461_A7B7B438A269_.wvu.FilterData" localSheetId="0" hidden="1">Тарифы!$A$6:$I$1858</definedName>
    <definedName name="Z_65A2CCAC_BEB6_4E90_8B2A_CCF5BA38DAA3_.wvu.FilterData" localSheetId="0" hidden="1">Тарифы!$A$6:$I$1858</definedName>
    <definedName name="Z_65E3728C_F07A_4CB2_9495_B77886EDCD74_.wvu.FilterData" localSheetId="0" hidden="1">Тарифы!$8:$1858</definedName>
    <definedName name="Z_660B7966_F947_4708_93E9_E0A42C5BD706_.wvu.FilterData" localSheetId="0" hidden="1">Тарифы!$A$6:$I$1858</definedName>
    <definedName name="Z_66371B3D_AE71_4BBE_978F_35376323F47F_.wvu.FilterData" localSheetId="0" hidden="1">Тарифы!$A$6:$I$1858</definedName>
    <definedName name="Z_6638103D_35EA_499E_98AF_A1FB7B42D1AB_.wvu.FilterData" localSheetId="0" hidden="1">Тарифы!$A$6:$I$1858</definedName>
    <definedName name="Z_664A52CE_D33E_4894_9352_98ED785667EB_.wvu.FilterData" localSheetId="0" hidden="1">Тарифы!$A$6:$I$1858</definedName>
    <definedName name="Z_66508B5B_4543_4696_B1B9_BFD6FD1781B8_.wvu.FilterData" localSheetId="0" hidden="1">Тарифы!$A$6:$I$1858</definedName>
    <definedName name="Z_665AE2C2_C027_4E4F_8524_A283D55E20D3_.wvu.FilterData" localSheetId="0" hidden="1">Тарифы!$6:$1858</definedName>
    <definedName name="Z_666F4020_1909_445F_B209_70167BB68093_.wvu.FilterData" localSheetId="0" hidden="1">Тарифы!$A$6:$I$1858</definedName>
    <definedName name="Z_668F86F0_0EDE_4FAE_B95A_7FBA2EB0B466_.wvu.FilterData" localSheetId="0" hidden="1">Тарифы!$A$6:$I$1858</definedName>
    <definedName name="Z_66B0D132_A05D_4E7A_851D_15AE0128AD11_.wvu.FilterData" localSheetId="0" hidden="1">Тарифы!$C$6:$BO$1858</definedName>
    <definedName name="Z_66E313ED_D497_4A4A_A0CB_0DC3660090DC_.wvu.FilterData" localSheetId="0" hidden="1">Тарифы!$A$6:$I$1858</definedName>
    <definedName name="Z_66E59EF4_3F43_4E03_AC2D_0F9770B1E439_.wvu.FilterData" localSheetId="0" hidden="1">Тарифы!$A$6:$I$1858</definedName>
    <definedName name="Z_6716FE2B_8FCF_476A_A25A_E2FCE226F0B6_.wvu.FilterData" localSheetId="0" hidden="1">Тарифы!$A$6:$I$1858</definedName>
    <definedName name="Z_67814559_16F7_4754_A778_8D7C30F66229_.wvu.FilterData" localSheetId="0" hidden="1">Тарифы!$A$6:$I$1858</definedName>
    <definedName name="Z_6789B12B_22DE_46F1_A1D2_64AB9FD06334_.wvu.FilterData" localSheetId="0" hidden="1">Тарифы!$A$6:$I$1858</definedName>
    <definedName name="Z_6792E64F_6772_4696_91B7_273DB2EDD30C_.wvu.FilterData" localSheetId="0" hidden="1">Тарифы!$A$6:$I$1858</definedName>
    <definedName name="Z_67D9732D_C0B4_4C0E_8DD9_F7C35E81A4D6_.wvu.FilterData" localSheetId="0" hidden="1">Тарифы!$A$6:$I$1858</definedName>
    <definedName name="Z_6834B3C3_5EA0_42D5_924C_4CBBE677B564_.wvu.FilterData" localSheetId="0" hidden="1">Тарифы!$A$6:$I$1858</definedName>
    <definedName name="Z_68696367_8FFF_4D77_A19C_23AFCFC85EC5_.wvu.FilterData" localSheetId="0" hidden="1">Тарифы!$A$6:$I$1858</definedName>
    <definedName name="Z_689F7D01_85A5_4353_A8E4_5B6AD2DBA1E7_.wvu.FilterData" localSheetId="0" hidden="1">Тарифы!$A$6:$I$1858</definedName>
    <definedName name="Z_68A84F09_EF7F_4FCD_A987_613A6A72B0BD_.wvu.FilterData" localSheetId="0" hidden="1">Тарифы!$C$6:$BO$1858</definedName>
    <definedName name="Z_69042C14_F782_495D_9F48_518746625FD0_.wvu.Cols" localSheetId="0" hidden="1">Тарифы!#REF!</definedName>
    <definedName name="Z_69042C14_F782_495D_9F48_518746625FD0_.wvu.FilterData" localSheetId="0" hidden="1">Тарифы!$A$6:$I$1858</definedName>
    <definedName name="Z_6924EBE6_92C5_4722_8213_5218F7DA8128_.wvu.FilterData" localSheetId="0" hidden="1">Тарифы!$A$6:$I$1858</definedName>
    <definedName name="Z_692F3786_D919_4B53_BAC0_40BCF7211073_.wvu.FilterData" localSheetId="0" hidden="1">Тарифы!$C$3:$I$1858</definedName>
    <definedName name="Z_699C6F32_4B50_45F9_86AF_BFFA55FF065D_.wvu.FilterData" localSheetId="0" hidden="1">Тарифы!$C$6:$BO$1858</definedName>
    <definedName name="Z_69B36943_31A7_4127_BF95_F861B4EF6885_.wvu.FilterData" localSheetId="0" hidden="1">Тарифы!$C$6:$BO$1858</definedName>
    <definedName name="Z_69C14CAC_CA10_47CC_ADE4_DF1B00EF6285_.wvu.FilterData" localSheetId="0" hidden="1">Тарифы!$C$6:$BO$1858</definedName>
    <definedName name="Z_6A10BF28_3792_4A57_B2C5_AD0C4598DA2A_.wvu.FilterData" localSheetId="0" hidden="1">Тарифы!$A$6:$I$1858</definedName>
    <definedName name="Z_6A531DF4_0CBF_4BFC_B894_C6F42D9045BD_.wvu.FilterData" localSheetId="0" hidden="1">Тарифы!$A$6:$I$1858</definedName>
    <definedName name="Z_6A66C52E_BA08_429A_9388_9B9FE8425518_.wvu.FilterData" localSheetId="0" hidden="1">Тарифы!$A$6:$I$1858</definedName>
    <definedName name="Z_6A980BE2_FE51_416B_8307_0D6DF0F22A31_.wvu.FilterData" localSheetId="0" hidden="1">Тарифы!$C$6:$BO$12</definedName>
    <definedName name="Z_6A99FFAA_3082_44A8_B139_8237A43412D3_.wvu.FilterData" localSheetId="0" hidden="1">Тарифы!$C$6:$BO$1858</definedName>
    <definedName name="Z_6AA9A46A_6A9B_44D3_8499_0F42BA772285_.wvu.FilterData" localSheetId="0" hidden="1">Тарифы!$C$6:$BO$1858</definedName>
    <definedName name="Z_6AC48839_CCED_46E2_BDB4_B9C4FF29922E_.wvu.FilterData" localSheetId="0" hidden="1">Тарифы!$A$6:$I$1858</definedName>
    <definedName name="Z_6AF8F257_E9A8_4C46_BCDA_96B90B279BEA_.wvu.FilterData" localSheetId="0" hidden="1">Тарифы!$A$6:$I$1858</definedName>
    <definedName name="Z_6B0CFF68_420F_45EE_8F9C_AC23B2849623_.wvu.FilterData" localSheetId="0" hidden="1">Тарифы!$A$6:$I$1858</definedName>
    <definedName name="Z_6B75A32F_3607_4B03_A2BA_64384586C804_.wvu.FilterData" localSheetId="0" hidden="1">Тарифы!$A$6:$I$1858</definedName>
    <definedName name="Z_6B8C6A94_06DD_4517_9398_7B4B4352832E_.wvu.FilterData" localSheetId="0" hidden="1">Тарифы!$C$6:$BO$305</definedName>
    <definedName name="Z_6C2230EA_92AB_4CCD_B0BC_0A2CBED3B4FC_.wvu.FilterData" localSheetId="0" hidden="1">Тарифы!$C$6:$BO$1858</definedName>
    <definedName name="Z_6C24F36C_79B5_4DF2_B1DB_493DC9C02063_.wvu.FilterData" localSheetId="0" hidden="1">Тарифы!$A$6:$I$1858</definedName>
    <definedName name="Z_6C651D73_4193_489D_997C_48D73959B724_.wvu.FilterData" localSheetId="0" hidden="1">Тарифы!$A$6:$I$1858</definedName>
    <definedName name="Z_6CBCA0AF_E0CD_47C6_A9F2_04C86C0F71AF_.wvu.FilterData" localSheetId="0" hidden="1">Тарифы!$C$6:$BO$1858</definedName>
    <definedName name="Z_6CE7B257_1354_49C5_8EAC_A3F15DF4A5A8_.wvu.FilterData" localSheetId="0" hidden="1">Тарифы!$C$6:$BO$1858</definedName>
    <definedName name="Z_6CFBBA02_B758_441E_A039_44640138440D_.wvu.FilterData" localSheetId="0" hidden="1">Тарифы!$A$6:$I$1858</definedName>
    <definedName name="Z_6CFEC0A5_3E05_4714_99E3_2C60249F46CB_.wvu.FilterData" localSheetId="0" hidden="1">Тарифы!$C$6:$BO$1858</definedName>
    <definedName name="Z_6D05F180_92A2_4BF8_9AB8_0E2B02694E9A_.wvu.FilterData" localSheetId="0" hidden="1">Тарифы!$C$6:$BO$1858</definedName>
    <definedName name="Z_6D28577A_9525_475A_BC62_16F1CF2CE2FB_.wvu.FilterData" localSheetId="0" hidden="1">Тарифы!$A$6:$I$1858</definedName>
    <definedName name="Z_6D2B1EFB_D088_4FCB_8D23_B65743051429_.wvu.FilterData" localSheetId="0" hidden="1">Тарифы!$C$6:$BO$1858</definedName>
    <definedName name="Z_6D31BDEA_4C0F_4DC8_A5AB_52FA321DB700_.wvu.FilterData" localSheetId="0" hidden="1">Тарифы!$A$6:$I$1858</definedName>
    <definedName name="Z_6D696731_DD1A_4CD3_AC3F_C6BBB7C63D07_.wvu.FilterData" localSheetId="0" hidden="1">Тарифы!$A$6:$I$1858</definedName>
    <definedName name="Z_6D7451AB_0520_47F5_BE7C_40DE17E9B707_.wvu.FilterData" localSheetId="0" hidden="1">Тарифы!$C$6:$BO$1858</definedName>
    <definedName name="Z_6D918BFE_3C98_426D_BC55_1847993BE954_.wvu.FilterData" localSheetId="0" hidden="1">Тарифы!$A$6:$I$1858</definedName>
    <definedName name="Z_6DA05D7E_B6DD_48A3_BE5D_8D5DE8CBD45F_.wvu.FilterData" localSheetId="0" hidden="1">Тарифы!$A$6:$I$1858</definedName>
    <definedName name="Z_6DA9BB43_08CB_43C2_9CAF_9EB263A514A8_.wvu.FilterData" localSheetId="0" hidden="1">Тарифы!$A$6:$I$1858</definedName>
    <definedName name="Z_6DEF5046_2CAA_42D3_A0C7_F3D7272B36B6_.wvu.FilterData" localSheetId="0" hidden="1">Тарифы!$A$6:$I$1858</definedName>
    <definedName name="Z_6DF0E17E_627E_4D4F_BCD3_C0AD726F5C9C_.wvu.FilterData" localSheetId="0" hidden="1">Тарифы!$A$6:$I$1858</definedName>
    <definedName name="Z_6DF8C9DA_CE02_4B5F_9C27_AFC56338E335_.wvu.FilterData" localSheetId="0" hidden="1">Тарифы!$A$6:$I$1858</definedName>
    <definedName name="Z_6E38077B_F70D_48E3_979B_BCF4F887AF8D_.wvu.FilterData" localSheetId="0" hidden="1">Тарифы!$A$6:$I$1858</definedName>
    <definedName name="Z_6E6D1C28_656F_4FF7_81E6_14D04B840626_.wvu.FilterData" localSheetId="0" hidden="1">Тарифы!$A$6:$I$1858</definedName>
    <definedName name="Z_6E6FA785_7085_4985_9E9E_060A2B05D0A4_.wvu.FilterData" localSheetId="0" hidden="1">Тарифы!$A$6:$I$1858</definedName>
    <definedName name="Z_6E791E21_95C0_4C5A_B908_1E8144806CF9_.wvu.FilterData" localSheetId="0" hidden="1">Тарифы!$C$6:$BO$1858</definedName>
    <definedName name="Z_6E910A75_E7D3_4D1E_B7EB_9F75F8D5A3CA_.wvu.FilterData" localSheetId="0" hidden="1">Тарифы!$A$6:$I$1858</definedName>
    <definedName name="Z_6E96A116_4B97_4F06_B5F8_763F64F94496_.wvu.FilterData" localSheetId="0" hidden="1">Тарифы!$A$6:$I$1858</definedName>
    <definedName name="Z_6E9C73E3_8FA1_43ED_8751_29AF192DDD57_.wvu.FilterData" localSheetId="0" hidden="1">Тарифы!$A$6:$I$1858</definedName>
    <definedName name="Z_6EB48729_12F1_49AF_8C30_DF1CB25FBEDF_.wvu.FilterData" localSheetId="0" hidden="1">Тарифы!$A$6:$I$1858</definedName>
    <definedName name="Z_6ECBDB21_DEAA_4DC6_9EC6_0C9216191DBE_.wvu.FilterData" localSheetId="0" hidden="1">Тарифы!$A$6:$I$1858</definedName>
    <definedName name="Z_6EE61D27_1683_484B_BDF8_3F4DB4366F70_.wvu.FilterData" localSheetId="0" hidden="1">Тарифы!$C$6:$BO$12</definedName>
    <definedName name="Z_6EFED5DC_074C_44BB_8DD5_8E67C149BAFF_.wvu.FilterData" localSheetId="0" hidden="1">Тарифы!$A$6:$I$1858</definedName>
    <definedName name="Z_6F04EE2A_6014_47F8_A672_9D7A78C53F31_.wvu.FilterData" localSheetId="0" hidden="1">Тарифы!$A$6:$I$1858</definedName>
    <definedName name="Z_6F11747C_F86B_4D62_AD6D_6A1E4610F648_.wvu.FilterData" localSheetId="0" hidden="1">Тарифы!$A$6:$I$1858</definedName>
    <definedName name="Z_6F3151D0_F2B1_4A23_8C1E_3D71923B2803_.wvu.FilterData" localSheetId="0" hidden="1">Тарифы!$A$6:$I$1858</definedName>
    <definedName name="Z_6F469749_44B7_4AED_A8EC_AE39AFE28D8F_.wvu.FilterData" localSheetId="0" hidden="1">Тарифы!$A$6:$I$1858</definedName>
    <definedName name="Z_6F9EEBEA_298D_425C_9A98_81627F674CF0_.wvu.FilterData" localSheetId="0" hidden="1">Тарифы!$A$6:$I$1858</definedName>
    <definedName name="Z_6FA8777D_7C78_4D1B_961E_14E111AB55E8_.wvu.FilterData" localSheetId="0" hidden="1">Тарифы!$A$6:$I$1858</definedName>
    <definedName name="Z_6FA8777D_7C78_4D1B_961E_14E111AB55E8_.wvu.PrintTitles" localSheetId="0" hidden="1">Тарифы!$3:$5</definedName>
    <definedName name="Z_6FCCBCD4_4C39_421F_A938_C0C71DA0253E_.wvu.FilterData" localSheetId="0" hidden="1">Тарифы!$A$6:$I$1858</definedName>
    <definedName name="Z_6FD6D2EE_7CA7_4E95_93CA_E1263DF88C3A_.wvu.FilterData" localSheetId="0" hidden="1">Тарифы!$A$6:$I$1858</definedName>
    <definedName name="Z_6FD83E1A_96A9_42F8_B589_9589FE5E7D7E_.wvu.FilterData" localSheetId="0" hidden="1">Тарифы!$A$6:$I$1858</definedName>
    <definedName name="Z_6FDAD3EB_549E_4869_829F_B22B0D9116B9_.wvu.FilterData" localSheetId="0" hidden="1">Тарифы!$A$6:$I$1858</definedName>
    <definedName name="Z_6FEEBD96_2B4C_4DA4_9AF2_E50AACC93780_.wvu.FilterData" localSheetId="0" hidden="1">Тарифы!#REF!</definedName>
    <definedName name="Z_6FF90973_EE52_4B33_A2E8_D046F66FBB76_.wvu.FilterData" localSheetId="0" hidden="1">Тарифы!$8:$1858</definedName>
    <definedName name="Z_70181F5D_7966_4AFB_A85A_01D9211AF8C6_.wvu.FilterData" localSheetId="0" hidden="1">Тарифы!$A$6:$I$1858</definedName>
    <definedName name="Z_704E4319_3F5B_4408_901F_4D642E51F4E5_.wvu.FilterData" localSheetId="0" hidden="1">Тарифы!$A$6:$I$1858</definedName>
    <definedName name="Z_709313CC_A45F_49CA_8AC8_1D527A3CE7A5_.wvu.FilterData" localSheetId="0" hidden="1">Тарифы!$A$6:$I$1858</definedName>
    <definedName name="Z_70D76F12_C8D5_4007_AD25_F4B505D56930_.wvu.FilterData" localSheetId="0" hidden="1">Тарифы!$C$3:$BO$12</definedName>
    <definedName name="Z_70F4BB9B_BF53_4A79_AED0_D68CE4B5EF82_.wvu.FilterData" localSheetId="0" hidden="1">Тарифы!$A$6:$I$1858</definedName>
    <definedName name="Z_718D712F_E9F6_4E7E_A65A_4373374AF289_.wvu.FilterData" localSheetId="0" hidden="1">Тарифы!$A$6:$I$1858</definedName>
    <definedName name="Z_71E1CB7C_3C95_4BF0_AE55_C261A31FAF00_.wvu.FilterData" localSheetId="0" hidden="1">Тарифы!$C$6:$BO$1858</definedName>
    <definedName name="Z_71EA58F6_7899_486F_A4D5_9286C9657DEC_.wvu.FilterData" localSheetId="0" hidden="1">Тарифы!$C$3:$BO$12</definedName>
    <definedName name="Z_71F27491_C908_4900_BD3B_24DDDDF42CEB_.wvu.FilterData" localSheetId="0" hidden="1">Тарифы!$C$6:$BO$12</definedName>
    <definedName name="Z_7261E7C4_0885_4404_B90F_22B9941EE9AF_.wvu.FilterData" localSheetId="0" hidden="1">Тарифы!$C$6:$BO$1858</definedName>
    <definedName name="Z_72649C8F_15D4_47EE_AD9D_27610BE3C013_.wvu.FilterData" localSheetId="0" hidden="1">Тарифы!$A$6:$I$1858</definedName>
    <definedName name="Z_727CA125_A691_4CBE_9140_E5E5F301BADF_.wvu.FilterData" localSheetId="0" hidden="1">Тарифы!$A$6:$I$1858</definedName>
    <definedName name="Z_72DAA6B4_71D6_47D2_88DE_60B5035B7ECC_.wvu.FilterData" localSheetId="0" hidden="1">Тарифы!$C$5:$BO$1858</definedName>
    <definedName name="Z_72DB6849_FF43_418E_B332_6F833F69D87F_.wvu.FilterData" localSheetId="0" hidden="1">Тарифы!$A$6:$I$1858</definedName>
    <definedName name="Z_72E1A66D_0B22_4359_A7A6_4A30FF7A8A65_.wvu.FilterData" localSheetId="0" hidden="1">Тарифы!$A$6:$I$1858</definedName>
    <definedName name="Z_72E2502B_A73D_4850_899F_C4498FEB1823_.wvu.FilterData" localSheetId="0" hidden="1">Тарифы!$A$6:$I$1858</definedName>
    <definedName name="Z_72F872BF_38C6_467B_A8E6_0892B0C04E33_.wvu.FilterData" localSheetId="0" hidden="1">Тарифы!$A$6:$I$1858</definedName>
    <definedName name="Z_7303EFC8_0B50_415B_8F77_132B760A8CAF_.wvu.FilterData" localSheetId="0" hidden="1">Тарифы!$A$6:$I$1858</definedName>
    <definedName name="Z_734E930A_BAD2_4108_BC5C_560E17320024_.wvu.FilterData" localSheetId="0" hidden="1">Тарифы!$A$6:$I$1858</definedName>
    <definedName name="Z_73711E20_DE24_410A_AA29_8E0D48126EF4_.wvu.FilterData" localSheetId="0" hidden="1">Тарифы!$C$6:$BO$1858</definedName>
    <definedName name="Z_73C49231_95A7_4439_AAA4_E7854FBFBE92_.wvu.FilterData" localSheetId="0" hidden="1">Тарифы!$A$6:$I$1858</definedName>
    <definedName name="Z_73CC02DB_191C_425D_A9D8_AEA72727B91D_.wvu.FilterData" localSheetId="0" hidden="1">Тарифы!$C$6:$BO$1858</definedName>
    <definedName name="Z_740A141E_F833_404F_AC36_0D1E58389AE1_.wvu.FilterData" localSheetId="0" hidden="1">Тарифы!$A$6:$I$1858</definedName>
    <definedName name="Z_74105408_EB6F_4824_92E7_87011CA3409A_.wvu.FilterData" localSheetId="0" hidden="1">Тарифы!$A$6:$I$1858</definedName>
    <definedName name="Z_74131170_CFE3_43B9_8830_9B67AAE6B229_.wvu.FilterData" localSheetId="0" hidden="1">Тарифы!$C$6:$BO$1858</definedName>
    <definedName name="Z_7435F0CD_44BF_40B4_9A67_B8977B1BFB06_.wvu.FilterData" localSheetId="0" hidden="1">Тарифы!$A$6:$I$1858</definedName>
    <definedName name="Z_744CCA82_582C_428A_A7DF_2F3570719D67_.wvu.FilterData" localSheetId="0" hidden="1">Тарифы!$8:$1858</definedName>
    <definedName name="Z_746B189C_49F9_4F62_88E7_E05365C30614_.wvu.FilterData" localSheetId="0" hidden="1">Тарифы!$A$6:$I$1858</definedName>
    <definedName name="Z_746C97D7_125E_4139_9C2A_521BAEE4A25C_.wvu.FilterData" localSheetId="0" hidden="1">Тарифы!$C$6:$BO$1858</definedName>
    <definedName name="Z_748073AC_9827_498B_9689_C7FE32D47042_.wvu.FilterData" localSheetId="0" hidden="1">Тарифы!$A$6:$I$1858</definedName>
    <definedName name="Z_74A5CF7A_0E43_4FCF_A35F_CF2E7252F54B_.wvu.FilterData" localSheetId="0" hidden="1">Тарифы!$A$6:$I$1858</definedName>
    <definedName name="Z_74A8AB45_396D_4DDC_B472_1809CBBD4515_.wvu.FilterData" localSheetId="0" hidden="1">Тарифы!$A$6:$I$1858</definedName>
    <definedName name="Z_74C30794_2503_46E7_B4AB_FE17F9D2BB66_.wvu.FilterData" localSheetId="0" hidden="1">Тарифы!$C$6:$BO$1858</definedName>
    <definedName name="Z_74D23475_28F0_4C4C_AA53_9FE557BA37DF_.wvu.FilterData" localSheetId="0" hidden="1">Тарифы!$A$6:$I$1858</definedName>
    <definedName name="Z_74D25040_1442_4CFC_A796_7550BD5BE2A3_.wvu.FilterData" localSheetId="0" hidden="1">Тарифы!$A$6:$I$1858</definedName>
    <definedName name="Z_753381C9_4567_4B97_9AE5_4CC53A36AA40_.wvu.FilterData" localSheetId="0" hidden="1">Тарифы!$A$6:$I$1858</definedName>
    <definedName name="Z_753D29C3_CCF2_4EBA_ACD4_13D0726BB8F0_.wvu.FilterData" localSheetId="0" hidden="1">Тарифы!$A$6:$I$1858</definedName>
    <definedName name="Z_753DA409_A8B4_4D69_B878_C8DE52B8C9D7_.wvu.FilterData" localSheetId="0" hidden="1">Тарифы!$C$3:$BO$12</definedName>
    <definedName name="Z_75528224_D097_40D6_A1E4_6F8F6B1D6780_.wvu.FilterData" localSheetId="0" hidden="1">Тарифы!$C$6:$BO$1858</definedName>
    <definedName name="Z_7558A535_9DBF_4419_92EF_680A41E83BDB_.wvu.FilterData" localSheetId="0" hidden="1">Тарифы!$C$6:$BO$1858</definedName>
    <definedName name="Z_758D0FCD_BB08_4EE1_B093_18E7A4613EE5_.wvu.FilterData" localSheetId="0" hidden="1">Тарифы!$A$6:$I$1858</definedName>
    <definedName name="Z_75ABFA9F_EFA2_4E83_B2F0_C7A59B4C6547_.wvu.FilterData" localSheetId="0" hidden="1">Тарифы!$A$6:$I$1858</definedName>
    <definedName name="Z_75D4C205_ECAF_4AE6_B67D_A9D18E8ADD94_.wvu.FilterData" localSheetId="0" hidden="1">Тарифы!$C$6:$BO$1858</definedName>
    <definedName name="Z_75EF021E_968B_4640_94E6_55E190937D11_.wvu.FilterData" localSheetId="0" hidden="1">Тарифы!$A$6:$I$1858</definedName>
    <definedName name="Z_76113104_42A5_4A25_8612_06182B47A340_.wvu.FilterData" localSheetId="0" hidden="1">Тарифы!$A$6:$I$1858</definedName>
    <definedName name="Z_761D44F4_2C93_4094_AED6_8CAA6F62CF39_.wvu.FilterData" localSheetId="0" hidden="1">Тарифы!$A$6:$I$1858</definedName>
    <definedName name="Z_7638DE7B_9BC1_46EC_A0F6_4B16FC16D80E_.wvu.FilterData" localSheetId="0" hidden="1">Тарифы!$A$6:$I$1858</definedName>
    <definedName name="Z_763B9569_DCF6_4CE6_A436_33016C2F0196_.wvu.FilterData" localSheetId="0" hidden="1">Тарифы!$A$6:$I$1858</definedName>
    <definedName name="Z_76633F2E_11A8_4A93_BD9B_40EBBB1EB6A2_.wvu.FilterData" localSheetId="0" hidden="1">Тарифы!$A$6:$I$1858</definedName>
    <definedName name="Z_767CFDA5_748A_4098_A67B_1B901A5C2439_.wvu.FilterData" localSheetId="0" hidden="1">Тарифы!$A$6:$I$1858</definedName>
    <definedName name="Z_76CF8B57_74CE_44C2_9F44_4152BFF2434C_.wvu.FilterData" localSheetId="0" hidden="1">Тарифы!$A$6:$I$1858</definedName>
    <definedName name="Z_771CF353_E399_4A8B_8F80_91A23D1FABE3_.wvu.FilterData" localSheetId="0" hidden="1">Тарифы!$C$6:$BO$1858</definedName>
    <definedName name="Z_776E82C1_F575_4389_8F7D_740387B05FB7_.wvu.FilterData" localSheetId="0" hidden="1">Тарифы!$A$6:$I$1858</definedName>
    <definedName name="Z_776ED0AF_4069_4F3C_9376_D46597991AAF_.wvu.FilterData" localSheetId="0" hidden="1">Тарифы!$A$6:$I$1858</definedName>
    <definedName name="Z_77708C2C_EE85_40BD_8E6D_77FA416C64E1_.wvu.FilterData" localSheetId="0" hidden="1">Тарифы!$A$6:$I$1858</definedName>
    <definedName name="Z_778AC45D_D03C_45FC_9CD4_A2C2CBDE4E99_.wvu.FilterData" localSheetId="0" hidden="1">Тарифы!$A$6:$I$1858</definedName>
    <definedName name="Z_77B85D72_C4F0_4AD4_A84A_25E3B81E79FF_.wvu.FilterData" localSheetId="0" hidden="1">Тарифы!$C$6:$BO$1858</definedName>
    <definedName name="Z_780BAE08_B681_4779_BD10_8164FDDE5F5E_.wvu.FilterData" localSheetId="0" hidden="1">Тарифы!$A$6:$I$1858</definedName>
    <definedName name="Z_780CC80B_4DAD_48AD_A2E9_2342A4A175BC_.wvu.FilterData" localSheetId="0" hidden="1">Тарифы!$A$6:$I$1858</definedName>
    <definedName name="Z_7848662B_0075_41D7_9508_D8B7CBF48162_.wvu.FilterData" localSheetId="0" hidden="1">Тарифы!$A$6:$I$1858</definedName>
    <definedName name="Z_7853B4DD_11C1_4F98_8337_5E98D20BBDCB_.wvu.FilterData" localSheetId="0" hidden="1">Тарифы!$A$6:$I$1858</definedName>
    <definedName name="Z_788D6ED6_FDF3_4B9D_A66D_B2519238411C_.wvu.FilterData" localSheetId="0" hidden="1">Тарифы!$A$6:$I$1858</definedName>
    <definedName name="Z_789B93A8_619C_485F_BB77_9A1D08E1F6DC_.wvu.FilterData" localSheetId="0" hidden="1">Тарифы!$C$6:$BO$1858</definedName>
    <definedName name="Z_78BD1ADF_E69A_4101_9620_E22ADCB7F93A_.wvu.FilterData" localSheetId="0" hidden="1">Тарифы!$A$6:$I$1858</definedName>
    <definedName name="Z_78E5D129_AD1E_4BC9_87A4_340E4BC3CB1E_.wvu.FilterData" localSheetId="0" hidden="1">Тарифы!$C$6:$BO$12</definedName>
    <definedName name="Z_792B1E23_EFD9_441C_9FC5_AE425E52C34B_.wvu.FilterData" localSheetId="0" hidden="1">Тарифы!$A$6:$I$1858</definedName>
    <definedName name="Z_7931978F_8CCD_4362_B714_302FEBD5BBCC_.wvu.FilterData" localSheetId="0" hidden="1">Тарифы!$A$6:$I$1858</definedName>
    <definedName name="Z_794AA11D_EF2B_4412_9D6C_0AFB6D198345_.wvu.FilterData" localSheetId="0" hidden="1">Тарифы!$A$6:$I$1858</definedName>
    <definedName name="Z_797CB896_C6FD_4328_81E3_346D786DD63E_.wvu.FilterData" localSheetId="0" hidden="1">Тарифы!$C$6:$BO$1858</definedName>
    <definedName name="Z_799EE271_2CEB_4A0B_8E39_1C138714836B_.wvu.FilterData" localSheetId="0" hidden="1">Тарифы!$A$6:$I$1858</definedName>
    <definedName name="Z_79AE931A_D12D_44C2_8B55_AF87E786B496_.wvu.FilterData" localSheetId="0" hidden="1">Тарифы!$C$6:$BO$1858</definedName>
    <definedName name="Z_79B09917_D37A_4BBD_A083_9383ED6D201C_.wvu.FilterData" localSheetId="0" hidden="1">Тарифы!$A$6:$I$1858</definedName>
    <definedName name="Z_79DE506F_4C5F_42AF_8320_311D56EC9955_.wvu.FilterData" localSheetId="0" hidden="1">Тарифы!$C$6:$BO$12</definedName>
    <definedName name="Z_79FCEA62_5286_42FF_9C0B_CF5B74657732_.wvu.FilterData" localSheetId="0" hidden="1">Тарифы!$A$6:$I$1858</definedName>
    <definedName name="Z_7A17071A_3448_4CF7_9A96_C267CF62C2DE_.wvu.FilterData" localSheetId="0" hidden="1">Тарифы!$A$6:$I$1858</definedName>
    <definedName name="Z_7A4D9A88_070F_40BF_9726_2B2FC8F054AB_.wvu.FilterData" localSheetId="0" hidden="1">Тарифы!$A$6:$I$1858</definedName>
    <definedName name="Z_7A57381D_1352_45A0_8A12_F505FFE9D439_.wvu.FilterData" localSheetId="0" hidden="1">Тарифы!$A$6:$I$1858</definedName>
    <definedName name="Z_7A6286BB_2DF9_404B_845A_E6511137A371_.wvu.FilterData" localSheetId="0" hidden="1">Тарифы!$A$6:$I$1858</definedName>
    <definedName name="Z_7A7DBC6A_7129_4114_81BB_2010C5DCC51A_.wvu.FilterData" localSheetId="0" hidden="1">Тарифы!$A$6:$I$1858</definedName>
    <definedName name="Z_7A8B22B6_7801_4C4D_8B20_FC33FB7AEA56_.wvu.FilterData" localSheetId="0" hidden="1">Тарифы!$A$6:$I$1858</definedName>
    <definedName name="Z_7AA88EBD_8865_470D_8545_E5EEB8F66207_.wvu.FilterData" localSheetId="0" hidden="1">Тарифы!$A$6:$I$1858</definedName>
    <definedName name="Z_7ABABCC3_5ED5_4FA4_BD49_30247F3A6ED4_.wvu.FilterData" localSheetId="0" hidden="1">Тарифы!$A$6:$I$1858</definedName>
    <definedName name="Z_7AC53237_9441_4D29_834B_770A9D75B9D3_.wvu.FilterData" localSheetId="0" hidden="1">Тарифы!$A$6:$I$1858</definedName>
    <definedName name="Z_7B0F8831_318F_4B9B_BD89_853E3E920A9A_.wvu.FilterData" localSheetId="0" hidden="1">Тарифы!$A$6:$I$1858</definedName>
    <definedName name="Z_7B12DCB3_2A92_492B_AE7A_006A59B28999_.wvu.FilterData" localSheetId="0" hidden="1">Тарифы!$C$6:$BO$1858</definedName>
    <definedName name="Z_7B40672E_52E9_4D67_9DD8_92FF44CAE2CA_.wvu.FilterData" localSheetId="0" hidden="1">Тарифы!$C$5:$BO$1858</definedName>
    <definedName name="Z_7B7F0C19_FC47_42A9_9A7F_95A4E4CAFEE8_.wvu.FilterData" localSheetId="0" hidden="1">Тарифы!$A$6:$I$1858</definedName>
    <definedName name="Z_7BB42CCF_C8E0_4A9B_9E31_2E49768BA47E_.wvu.FilterData" localSheetId="0" hidden="1">Тарифы!$C$6:$BO$1858</definedName>
    <definedName name="Z_7C13E0B3_8945_4AE0_9930_4111C860FF16_.wvu.FilterData" localSheetId="0" hidden="1">Тарифы!$C$6:$BO$1858</definedName>
    <definedName name="Z_7C9293B6_04A2_4650_9FB0_6FAC1CD1BA0B_.wvu.FilterData" localSheetId="0" hidden="1">Тарифы!$A$6:$I$1858</definedName>
    <definedName name="Z_7CDECF42_7BE8_4F46_97CF_AB1BD81ABB38_.wvu.FilterData" localSheetId="0" hidden="1">Тарифы!$C$6:$BO$1858</definedName>
    <definedName name="Z_7D314B5D_8661_4581_AC1B_7CD74EA99C1E_.wvu.FilterData" localSheetId="0" hidden="1">Тарифы!$A$6:$I$1858</definedName>
    <definedName name="Z_7D8BAE52_860C_4560_808E_0838D47EBE70_.wvu.FilterData" localSheetId="0" hidden="1">Тарифы!$A$6:$I$1858</definedName>
    <definedName name="Z_7DBD6F15_8710_4B2A_89F1_49032C570A03_.wvu.FilterData" localSheetId="0" hidden="1">Тарифы!$C$6:$BO$1858</definedName>
    <definedName name="Z_7DDA420E_1996_4C7F_9DED_FF11CC18277F_.wvu.FilterData" localSheetId="0" hidden="1">Тарифы!$A$6:$I$1858</definedName>
    <definedName name="Z_7E0FB66C_6595_4B05_93AF_8E82CC466363_.wvu.FilterData" localSheetId="0" hidden="1">Тарифы!$A$6:$I$1858</definedName>
    <definedName name="Z_7E39656F_E8A9_46F3_8430_D2B77E232DC0_.wvu.FilterData" localSheetId="0" hidden="1">Тарифы!$A$6:$I$1858</definedName>
    <definedName name="Z_7E4341CA_D789_4DC1_92B3_893AD49333BD_.wvu.FilterData" localSheetId="0" hidden="1">Тарифы!$C$6:$BO$1858</definedName>
    <definedName name="Z_7E51429D_9C90_4849_AFC4_268B42EB6CBB_.wvu.FilterData" localSheetId="0" hidden="1">Тарифы!$A$6:$I$1858</definedName>
    <definedName name="Z_7E524756_D1A9_46B3_AFE3_97FEF162818E_.wvu.FilterData" localSheetId="0" hidden="1">Тарифы!$A$6:$I$1858</definedName>
    <definedName name="Z_7E7580AA_1559_494C_93E8_B460156355C7_.wvu.FilterData" localSheetId="0" hidden="1">Тарифы!$A$6:$I$1858</definedName>
    <definedName name="Z_7E834195_8D28_402E_958B_A68B003BB003_.wvu.FilterData" localSheetId="0" hidden="1">Тарифы!$C$6:$BO$1858</definedName>
    <definedName name="Z_7E871030_6A83_416E_BA8A_AC1101014708_.wvu.FilterData" localSheetId="0" hidden="1">Тарифы!$C$3:$C$1858</definedName>
    <definedName name="Z_7F029141_8FC5_45E0_9C60_1A7D008AEB41_.wvu.FilterData" localSheetId="0" hidden="1">Тарифы!$A$6:$I$1858</definedName>
    <definedName name="Z_7F11ED8C_9127_4B5D_A1D0_7E2C322C0905_.wvu.FilterData" localSheetId="0" hidden="1">Тарифы!$C$6:$BO$1858</definedName>
    <definedName name="Z_7F1C881E_9DFD_4AA3_A1D2_2B468FE57A32_.wvu.FilterData" localSheetId="0" hidden="1">Тарифы!$C$6:$BO$1858</definedName>
    <definedName name="Z_7F2CE640_590C_4696_992E_FC39C9856F13_.wvu.FilterData" localSheetId="0" hidden="1">Тарифы!$A$6:$I$1858</definedName>
    <definedName name="Z_7F34F3F3_FFDA_432B_A809_B774CFDB5703_.wvu.FilterData" localSheetId="0" hidden="1">Тарифы!$A$6:$I$1858</definedName>
    <definedName name="Z_7F3C0324_A2D9_437B_9069_320B73AF3768_.wvu.FilterData" localSheetId="0" hidden="1">Тарифы!$A$6:$I$1858</definedName>
    <definedName name="Z_7F4E785E_47D5_455F_83E6_2E6D6C5CB852_.wvu.FilterData" localSheetId="0" hidden="1">Тарифы!$A$6:$I$1858</definedName>
    <definedName name="Z_7F670CF3_FF83_4003_847B_17F2074D6A62_.wvu.FilterData" localSheetId="0" hidden="1">Тарифы!$A$6:$I$1858</definedName>
    <definedName name="Z_7F71978D_0068_42AB_A338_CACBDE764094_.wvu.FilterData" localSheetId="0" hidden="1">Тарифы!$C$6:$BO$1858</definedName>
    <definedName name="Z_7FDB997D_72E6_446F_8E8E_63832FDA6944_.wvu.FilterData" localSheetId="0" hidden="1">Тарифы!$A$6:$I$1858</definedName>
    <definedName name="Z_7FFADBF8_5872_40AA_9C17_050ECA7813ED_.wvu.FilterData" localSheetId="0" hidden="1">Тарифы!$C$6:$BO$1858</definedName>
    <definedName name="Z_800B2D7E_B7C6_46A4_A876_687C5BE498F3_.wvu.FilterData" localSheetId="0" hidden="1">Тарифы!$A$6:$I$1858</definedName>
    <definedName name="Z_8028ED17_44D2_4A9E_AF37_148577122DE8_.wvu.FilterData" localSheetId="0" hidden="1">Тарифы!$A$6:$I$1858</definedName>
    <definedName name="Z_80480F96_69C5_4D99_991B_AFE9FA990A2F_.wvu.FilterData" localSheetId="0" hidden="1">Тарифы!$C$6:$BO$1858</definedName>
    <definedName name="Z_80581E15_7410_4CBE_A4D2_2BF626D5A152_.wvu.FilterData" localSheetId="0" hidden="1">Тарифы!$A$6:$I$1858</definedName>
    <definedName name="Z_80633A6D_7538_4860_BFCF_F36517088777_.wvu.FilterData" localSheetId="0" hidden="1">Тарифы!$A$6:$I$1858</definedName>
    <definedName name="Z_8082ADF7_5B57_4588_AE3C_6E51F2CB8A41_.wvu.FilterData" localSheetId="0" hidden="1">Тарифы!$C$6:$BO$1858</definedName>
    <definedName name="Z_80B3A307_16CC_403F_9EA1_616E82497A7D_.wvu.FilterData" localSheetId="0" hidden="1">Тарифы!$A$6:$I$1858</definedName>
    <definedName name="Z_80BA85DF_3761_4F5C_B335_1D03F33DB31F_.wvu.FilterData" localSheetId="0" hidden="1">Тарифы!$A$6:$I$1858</definedName>
    <definedName name="Z_80CAD001_C489_4C36_9DA9_61BB100AE022_.wvu.FilterData" localSheetId="0" hidden="1">Тарифы!$A$6:$I$1858</definedName>
    <definedName name="Z_80EDCD9C_7FAF_4CF7_BFA3_1FA17DB9FBF7_.wvu.FilterData" localSheetId="0" hidden="1">Тарифы!$A$6:$I$1858</definedName>
    <definedName name="Z_80F135D9_FE75_4972_82D0_DC7AA951F49C_.wvu.FilterData" localSheetId="0" hidden="1">Тарифы!$A$6:$I$1858</definedName>
    <definedName name="Z_80FAF3E2_7414_4F36_8D38_A1073C50DF35_.wvu.FilterData" localSheetId="0" hidden="1">Тарифы!$A$6:$I$1858</definedName>
    <definedName name="Z_81062313_E2A5_40D7_9D75_1F3EC4A661CF_.wvu.FilterData" localSheetId="0" hidden="1">Тарифы!$A$6:$I$1858</definedName>
    <definedName name="Z_812BBD31_AD3B_4C10_8344_F679DC85F376_.wvu.FilterData" localSheetId="0" hidden="1">Тарифы!$C$6:$BO$12</definedName>
    <definedName name="Z_819D6CE8_7120_4D03_9FBA_DCB1B3FE0366_.wvu.FilterData" localSheetId="0" hidden="1">Тарифы!$A$6:$I$1858</definedName>
    <definedName name="Z_8230B8A3_FE7D_45AB_95B5_9EB7B54F7057_.wvu.FilterData" localSheetId="0" hidden="1">Тарифы!$A$6:$I$1858</definedName>
    <definedName name="Z_8262E38D_5485_4711_835F_56D12FF06F80_.wvu.FilterData" localSheetId="0" hidden="1">Тарифы!$A$6:$I$1858</definedName>
    <definedName name="Z_8264B48E_266B_47E7_8623_624EAD34C5B8_.wvu.FilterData" localSheetId="0" hidden="1">Тарифы!$A$6:$I$1858</definedName>
    <definedName name="Z_82744455_C2E3_432C_AA7E_1F02EAF9EB2F_.wvu.FilterData" localSheetId="0" hidden="1">Тарифы!$A$6:$I$1858</definedName>
    <definedName name="Z_8283B0FF_13E7_4C1C_A05C_572B5A9FA91E_.wvu.FilterData" localSheetId="0" hidden="1">Тарифы!$C$6:$BO$1858</definedName>
    <definedName name="Z_82878651_C1C1_40F2_A560_7754E0F25AC7_.wvu.FilterData" localSheetId="0" hidden="1">Тарифы!$A$6:$I$1858</definedName>
    <definedName name="Z_829E6F26_2D09_4CD4_A3E6_2A8D9FFB88F0_.wvu.FilterData" localSheetId="0" hidden="1">Тарифы!$A$6:$I$1858</definedName>
    <definedName name="Z_82B6BFAC_D27D_4595_AAF9_B480DF9C42BA_.wvu.FilterData" localSheetId="0" hidden="1">Тарифы!$A$6:$I$1858</definedName>
    <definedName name="Z_82FC8B64_A56F_4C5A_833A_E663A8D82B89_.wvu.FilterData" localSheetId="0" hidden="1">Тарифы!$C$5:$BO$1858</definedName>
    <definedName name="Z_8363BBB7_AEC1_4B1A_9D61_B8F7B7D1F178_.wvu.FilterData" localSheetId="0" hidden="1">Тарифы!$A$6:$I$1858</definedName>
    <definedName name="Z_83679F28_3DB6_4F7D_886A_E00A397D5A96_.wvu.FilterData" localSheetId="0" hidden="1">Тарифы!$C$3:$I$1858</definedName>
    <definedName name="Z_83744463_BF82_400B_9E19_5B96C1E3B9BA_.wvu.FilterData" localSheetId="0" hidden="1">Тарифы!$A$6:$I$1858</definedName>
    <definedName name="Z_83DB8250_4185_401C_A671_CE03A7AE5B9C_.wvu.FilterData" localSheetId="0" hidden="1">Тарифы!$A$6:$I$1858</definedName>
    <definedName name="Z_83F9C696_BABF_42F7_8DF7_3C70632A4260_.wvu.FilterData" localSheetId="0" hidden="1">Тарифы!$A$6:$I$1858</definedName>
    <definedName name="Z_84054D42_1898_4C97_BB34_C143625AF6E1_.wvu.FilterData" localSheetId="0" hidden="1">Тарифы!$A$6:$I$1858</definedName>
    <definedName name="Z_84094CC5_9939_41BB_98E7_C28B205616E4_.wvu.FilterData" localSheetId="0" hidden="1">Тарифы!$A$6:$I$1858</definedName>
    <definedName name="Z_841F6D99_7C61_4376_B40C_9125039123E1_.wvu.FilterData" localSheetId="0" hidden="1">Тарифы!$C$6:$BO$1858</definedName>
    <definedName name="Z_84351C01_CEFE_4C89_8210_01B52D54137D_.wvu.FilterData" localSheetId="0" hidden="1">Тарифы!$C$6:$BO$1858</definedName>
    <definedName name="Z_8436876B_C83E_4F2D_9388_FC815AE072D3_.wvu.FilterData" localSheetId="0" hidden="1">Тарифы!$8:$1858</definedName>
    <definedName name="Z_84661952_407D_48AD_BCFD_CBB38C8EFC0C_.wvu.FilterData" localSheetId="0" hidden="1">Тарифы!$A$6:$I$1858</definedName>
    <definedName name="Z_848056BB_F853_42DB_9698_969B6FEC5DCA_.wvu.FilterData" localSheetId="0" hidden="1">Тарифы!$C$6:$BO$1858</definedName>
    <definedName name="Z_849E02DD_50D7_4548_9030_877BE94B72AD_.wvu.FilterData" localSheetId="0" hidden="1">Тарифы!$A$6:$I$1858</definedName>
    <definedName name="Z_84B73D99_38EA_491D_8385_3838DF2AB3C0_.wvu.FilterData" localSheetId="0" hidden="1">Тарифы!$C$6:$BO$1858</definedName>
    <definedName name="Z_84E339DB_31BE_4CF5_A6C5_2E647EAB54E7_.wvu.FilterData" localSheetId="0" hidden="1">Тарифы!$C$6:$BO$1858</definedName>
    <definedName name="Z_84EFA598_95A7_438E_8537_519C62622F79_.wvu.FilterData" localSheetId="0" hidden="1">Тарифы!$A$6:$I$1858</definedName>
    <definedName name="Z_84F1FC32_9481_41C0_8069_B6CD718A813D_.wvu.FilterData" localSheetId="0" hidden="1">Тарифы!$A$6:$I$1858</definedName>
    <definedName name="Z_8509482A_7C43_4593_99F5_22CA83893506_.wvu.Cols" localSheetId="0" hidden="1">Тарифы!#REF!</definedName>
    <definedName name="Z_8509482A_7C43_4593_99F5_22CA83893506_.wvu.FilterData" localSheetId="0" hidden="1">Тарифы!$A$6:$I$1858</definedName>
    <definedName name="Z_851E4615_18F8_4296_AC8C_53D88B54567D_.wvu.FilterData" localSheetId="0" hidden="1">Тарифы!$A$6:$I$1858</definedName>
    <definedName name="Z_85A26A0D_B8ED_4749_A4B4_903B577C9750_.wvu.FilterData" localSheetId="0" hidden="1">Тарифы!$A$6:$I$1858</definedName>
    <definedName name="Z_85AB2A5C_6704_4C73_93B9_40FE792E7DBF_.wvu.FilterData" localSheetId="0" hidden="1">Тарифы!$C$6:$BO$1858</definedName>
    <definedName name="Z_85E84C85_33DF_4113_B65B_F1DF3A40EA84_.wvu.FilterData" localSheetId="0" hidden="1">Тарифы!$A$6:$I$1858</definedName>
    <definedName name="Z_860CAEEC_78F5_44E0_91BE_455B0A0C2B18_.wvu.FilterData" localSheetId="0" hidden="1">Тарифы!$A$6:$I$1858</definedName>
    <definedName name="Z_861991BD_8BBF_46CC_9565_C998A21F4C7A_.wvu.FilterData" localSheetId="0" hidden="1">Тарифы!$C$6:$BO$1858</definedName>
    <definedName name="Z_865499BB_64D0_4C11_B0EE_99E4AD70DE8B_.wvu.FilterData" localSheetId="0" hidden="1">Тарифы!$C$6:$BO$1858</definedName>
    <definedName name="Z_8658C7A9_8256_4BB5_8F19_D8E196F364C6_.wvu.FilterData" localSheetId="0" hidden="1">Тарифы!$A$6:$I$1858</definedName>
    <definedName name="Z_866A5717_29D0_49B8_A792_C7EBE44A9FCB_.wvu.FilterData" localSheetId="0" hidden="1">Тарифы!$C$6:$BO$1858</definedName>
    <definedName name="Z_86BB4C0C_F755_4760_BEBF_C5D1A391848E_.wvu.FilterData" localSheetId="0" hidden="1">Тарифы!$A$6:$I$1858</definedName>
    <definedName name="Z_86D49354_4C61_47E8_B8D1_FEA67693D92A_.wvu.FilterData" localSheetId="0" hidden="1">Тарифы!$C$6:$BO$1858</definedName>
    <definedName name="Z_86FD5D38_368B_4C85_9EE3_8476E51BE207_.wvu.FilterData" localSheetId="0" hidden="1">Тарифы!$A$6:$I$1858</definedName>
    <definedName name="Z_872699FF_A114_481E_87BD_729BACFD7A67_.wvu.FilterData" localSheetId="0" hidden="1">Тарифы!#REF!</definedName>
    <definedName name="Z_8750B3A0_D611_44CD_94DE_4575A0BC423C_.wvu.FilterData" localSheetId="0" hidden="1">Тарифы!$A$6:$I$1858</definedName>
    <definedName name="Z_87648DFA_9A90_4C55_9EF0_3FC74B60FDDF_.wvu.FilterData" localSheetId="0" hidden="1">Тарифы!$A$6:$I$1858</definedName>
    <definedName name="Z_87932A2A_7633_4437_9CC3_CDABF50B2F87_.wvu.FilterData" localSheetId="0" hidden="1">Тарифы!$A$6:$I$1858</definedName>
    <definedName name="Z_879AC9A1_B8AC_4E31_9BFF_2CF1629ED09D_.wvu.FilterData" localSheetId="0" hidden="1">Тарифы!$C$6:$BO$1858</definedName>
    <definedName name="Z_87B89AA3_0710_46E7_85DF_D3A04A4C3FD6_.wvu.FilterData" localSheetId="0" hidden="1">Тарифы!$A$6:$I$1858</definedName>
    <definedName name="Z_87C80142_1939_437E_8100_8E7CC2D17BC8_.wvu.FilterData" localSheetId="0" hidden="1">Тарифы!$C$6:$BO$1858</definedName>
    <definedName name="Z_87DB5D5C_E880_4698_9706_F6B64CF2C50F_.wvu.FilterData" localSheetId="0" hidden="1">Тарифы!$A$6:$I$1858</definedName>
    <definedName name="Z_87F8AE0E_3BEE_4887_B77F_6B8AB860F587_.wvu.FilterData" localSheetId="0" hidden="1">Тарифы!$C$6:$BO$1858</definedName>
    <definedName name="Z_87FF14E7_E239_4C40_961F_BBCF771E7953_.wvu.FilterData" localSheetId="0" hidden="1">Тарифы!$A$6:$I$1858</definedName>
    <definedName name="Z_8839A438_8F26_4972_BFF6_C239A7DA5189_.wvu.FilterData" localSheetId="0" hidden="1">Тарифы!$A$6:$I$1858</definedName>
    <definedName name="Z_88546247_1790_4902_849D_1D87EC6B6E9F_.wvu.FilterData" localSheetId="0" hidden="1">Тарифы!$C$6:$BO$1858</definedName>
    <definedName name="Z_8869822E_CC94_4A1C_BCCE_BA635A631901_.wvu.FilterData" localSheetId="0" hidden="1">Тарифы!$8:$1858</definedName>
    <definedName name="Z_886FB8A8_7F29_46D9_9554_328425A4441F_.wvu.FilterData" localSheetId="0" hidden="1">Тарифы!$A$6:$I$1858</definedName>
    <definedName name="Z_887DCDB4_42D2_4006_A8A3_0737B30DF836_.wvu.FilterData" localSheetId="0" hidden="1">Тарифы!$A$6:$I$1858</definedName>
    <definedName name="Z_888FFDA9_0597_4AC0_8D0B_B9D10A1FB991_.wvu.FilterData" localSheetId="0" hidden="1">Тарифы!$C$6:$BO$1858</definedName>
    <definedName name="Z_889FA409_649E_4E49_9FDA_5F666B1E47BE_.wvu.FilterData" localSheetId="0" hidden="1">Тарифы!$A$6:$I$1858</definedName>
    <definedName name="Z_88BBCDBE_2F6B_49AB_80A7_77147751535A_.wvu.FilterData" localSheetId="0" hidden="1">Тарифы!$C$3:$I$1858</definedName>
    <definedName name="Z_88E66652_698C_457B_87DB_6FB65B7AFB4D_.wvu.FilterData" localSheetId="0" hidden="1">Тарифы!$C$6:$BO$1858</definedName>
    <definedName name="Z_8984B5A4_DFA9_42D8_9EF3_78C25C11791D_.wvu.FilterData" localSheetId="0" hidden="1">Тарифы!$A$6:$I$1858</definedName>
    <definedName name="Z_899029B7_8035_49D1_B96B_D8EE30B16D12_.wvu.FilterData" localSheetId="0" hidden="1">Тарифы!$A$6:$I$1858</definedName>
    <definedName name="Z_89C07D85_A46A_4083_80E7_56A77116CEE9_.wvu.FilterData" localSheetId="0" hidden="1">Тарифы!$C$6:$BO$1858</definedName>
    <definedName name="Z_89F8223A_B54D_46C3_AFE3_C0EAEE435935_.wvu.FilterData" localSheetId="0" hidden="1">Тарифы!$A$6:$I$1858</definedName>
    <definedName name="Z_8A15A6CA_4E33_4CE9_B753_7819899B4410_.wvu.FilterData" localSheetId="0" hidden="1">Тарифы!$A$6:$I$1858</definedName>
    <definedName name="Z_8A715BC6_8B9B_4DBB_98E8_A814912A2B55_.wvu.FilterData" localSheetId="0" hidden="1">Тарифы!$C$6:$BO$12</definedName>
    <definedName name="Z_8ABA8332_AB44_4023_9CE1_3B69BA23479C_.wvu.FilterData" localSheetId="0" hidden="1">Тарифы!$8:$1858</definedName>
    <definedName name="Z_8AC07B68_2ECA_4BC9_A79E_062531091724_.wvu.FilterData" localSheetId="0" hidden="1">Тарифы!$A$6:$I$1858</definedName>
    <definedName name="Z_8AD1FF23_DD81_4D62_90D4_99ECECAB5647_.wvu.FilterData" localSheetId="0" hidden="1">Тарифы!$C$5:$BO$1858</definedName>
    <definedName name="Z_8AD38996_1816_4578_AAFE_5C663AA324D1_.wvu.FilterData" localSheetId="0" hidden="1">Тарифы!$A$6:$I$1858</definedName>
    <definedName name="Z_8B10ED05_C68E_4769_B903_0E82A9E238CB_.wvu.FilterData" localSheetId="0" hidden="1">Тарифы!$A$6:$I$1858</definedName>
    <definedName name="Z_8B2EE4A0_D73D_4009_959A_8B4A08E983E9_.wvu.FilterData" localSheetId="0" hidden="1">Тарифы!$A$6:$I$1858</definedName>
    <definedName name="Z_8B32E065_B756_46B6_B5B5_D03336CDB7A5_.wvu.FilterData" localSheetId="0" hidden="1">Тарифы!$A$6:$I$1858</definedName>
    <definedName name="Z_8B3FBD30_DD66_4313_8F1C_43F85764D5EF_.wvu.FilterData" localSheetId="0" hidden="1">Тарифы!$C$6:$BO$1858</definedName>
    <definedName name="Z_8B4CB310_F82B_48AF_A206_7D24D4FAF8DE_.wvu.FilterData" localSheetId="0" hidden="1">Тарифы!$A$6:$I$1858</definedName>
    <definedName name="Z_8B6A5A53_FA00_45BA_AE4B_AA3AFA671D2E_.wvu.FilterData" localSheetId="0" hidden="1">Тарифы!$A$6:$I$1858</definedName>
    <definedName name="Z_8B822990_DFC2_48AF_B82B_07D756BEEA4A_.wvu.FilterData" localSheetId="0" hidden="1">Тарифы!$C$6:$BO$1858</definedName>
    <definedName name="Z_8B96D510_8231_4FE4_8601_4513DE368532_.wvu.FilterData" localSheetId="0" hidden="1">Тарифы!$C$6:$BO$1858</definedName>
    <definedName name="Z_8BA06B75_A19A_43A4_96FB_BD63721E034F_.wvu.FilterData" localSheetId="0" hidden="1">Тарифы!$C$6:$BO$1858</definedName>
    <definedName name="Z_8BFF39F0_6569_427C_A920_A8B85B1A68D5_.wvu.FilterData" localSheetId="0" hidden="1">Тарифы!$A$6:$I$1858</definedName>
    <definedName name="Z_8C06C10B_961C_4D46_AAFA_E2305B2C1D34_.wvu.FilterData" localSheetId="0" hidden="1">Тарифы!$C$6:$BO$1858</definedName>
    <definedName name="Z_8C11745E_365D_445F_B46F_24BEC2A6BE7C_.wvu.FilterData" localSheetId="0" hidden="1">Тарифы!$A$6:$I$1858</definedName>
    <definedName name="Z_8C498BB5_D7C6_4605_BCCD_F97613471CC4_.wvu.FilterData" localSheetId="0" hidden="1">Тарифы!$C$6:$BO$1858</definedName>
    <definedName name="Z_8C4EA0DF_FE1F_48D5_A4AF_F71E6DEEEE33_.wvu.FilterData" localSheetId="0" hidden="1">Тарифы!$A$6:$I$1858</definedName>
    <definedName name="Z_8C50808A_C123_4B58_95D4_DF6BD9322CBF_.wvu.FilterData" localSheetId="0" hidden="1">Тарифы!$A$6:$I$1858</definedName>
    <definedName name="Z_8C6B1A55_A377_4233_BD5D_13E83A508D9F_.wvu.FilterData" localSheetId="0" hidden="1">Тарифы!$A$6:$I$1858</definedName>
    <definedName name="Z_8C7422D5_96BE_4B95_AFB8_11745D31F35C_.wvu.FilterData" localSheetId="0" hidden="1">Тарифы!$A$6:$I$1858</definedName>
    <definedName name="Z_8C875765_7F4F_4734_8F3E_37D1DAE1101F_.wvu.FilterData" localSheetId="0" hidden="1">Тарифы!$A$6:$I$1858</definedName>
    <definedName name="Z_8CB96235_602D_4CC9_8AC0_D2CB3881346A_.wvu.FilterData" localSheetId="0" hidden="1">Тарифы!$C$6:$BO$1858</definedName>
    <definedName name="Z_8CBFBFEA_F397_4852_8895_4A184D8C61A5_.wvu.FilterData" localSheetId="0" hidden="1">Тарифы!$A$6:$I$1858</definedName>
    <definedName name="Z_8CE56D90_1980_46E0_96E6_B3BCE17B0D86_.wvu.FilterData" localSheetId="0" hidden="1">Тарифы!$C$6:$BO$1858</definedName>
    <definedName name="Z_8CFAB73A_CA08_43EF_8B55_79E3CC5DC753_.wvu.FilterData" localSheetId="0" hidden="1">Тарифы!$C$3:$I$1858</definedName>
    <definedName name="Z_8CFC2449_F4F3_4D16_97B4_22CC074B5129_.wvu.FilterData" localSheetId="0" hidden="1">Тарифы!$A$6:$I$1858</definedName>
    <definedName name="Z_8D313A26_2E03_41A9_8A22_88064A23D0E2_.wvu.FilterData" localSheetId="0" hidden="1">Тарифы!$A$6:$I$1858</definedName>
    <definedName name="Z_8D37E968_F748_45D4_9B37_B2797E79D520_.wvu.FilterData" localSheetId="0" hidden="1">Тарифы!$A$6:$I$1858</definedName>
    <definedName name="Z_8D47993A_15B6_423E_A50D_400E8E98C7E0_.wvu.FilterData" localSheetId="0" hidden="1">Тарифы!$A$6:$I$1858</definedName>
    <definedName name="Z_8D7BC98E_00DA_43EF_9AAB_A87CAE0A7DF7_.wvu.FilterData" localSheetId="0" hidden="1">Тарифы!$A$6:$I$1858</definedName>
    <definedName name="Z_8D9D14AA_B113_4AD1_A8CC_C59D7FEF72FA_.wvu.FilterData" localSheetId="0" hidden="1">Тарифы!$A$6:$I$1858</definedName>
    <definedName name="Z_8DCD1AC3_CC09_4E20_88D9_6767FFACBCE1_.wvu.FilterData" localSheetId="0" hidden="1">Тарифы!$A$6:$I$1858</definedName>
    <definedName name="Z_8DE1DC78_0734_49C3_9F76_F022B1C6EB2A_.wvu.FilterData" localSheetId="0" hidden="1">Тарифы!$A$6:$I$1858</definedName>
    <definedName name="Z_8DF125F0_914C_4BEF_9F25_6F42DA958D7B_.wvu.FilterData" localSheetId="0" hidden="1">Тарифы!$8:$1858</definedName>
    <definedName name="Z_8DFC88FD_56DB_4FD1_8726_74560E8360B4_.wvu.FilterData" localSheetId="0" hidden="1">Тарифы!$A$6:$I$1858</definedName>
    <definedName name="Z_8E11B4BD_232F_4116_B656_D148DBD73658_.wvu.FilterData" localSheetId="0" hidden="1">Тарифы!$A$6:$I$1858</definedName>
    <definedName name="Z_8E4F0EC8_2F42_4273_9FE7_8130D9B31E14_.wvu.FilterData" localSheetId="0" hidden="1">Тарифы!$A$6:$I$1858</definedName>
    <definedName name="Z_8E628249_7A3C_4A3D_883D_5EB9ADFC77A1_.wvu.FilterData" localSheetId="0" hidden="1">Тарифы!$A$6:$I$1858</definedName>
    <definedName name="Z_8EA32679_C766_46DB_A797_C7920C08D5BB_.wvu.FilterData" localSheetId="0" hidden="1">Тарифы!$C$6:$BO$1858</definedName>
    <definedName name="Z_8EBBE99A_60ED_44C2_B52A_69D538E09432_.wvu.FilterData" localSheetId="0" hidden="1">Тарифы!$C$6:$BO$1858</definedName>
    <definedName name="Z_8EBFEF33_E5BC_48D3_83F9_B5B29ADEE739_.wvu.FilterData" localSheetId="0" hidden="1">Тарифы!$A$6:$I$1858</definedName>
    <definedName name="Z_8EC98AE3_0575_42A8_A747_3E9B538885D0_.wvu.FilterData" localSheetId="0" hidden="1">Тарифы!$6:$1858</definedName>
    <definedName name="Z_8EE47F0C_4E76_4722_9F7B_7D5199005DCB_.wvu.FilterData" localSheetId="0" hidden="1">Тарифы!$C$6:$BO$1858</definedName>
    <definedName name="Z_8EEE14B6_9122_4198_96AA_44B96135FA24_.wvu.FilterData" localSheetId="0" hidden="1">Тарифы!$C$6:$BO$1858</definedName>
    <definedName name="Z_8F28EC8A_91AF_4757_ADF3_88E4EC75CDE5_.wvu.FilterData" localSheetId="0" hidden="1">Тарифы!$C$6:$BO$1858</definedName>
    <definedName name="Z_8F3EE3DC_0F66_4164_A579_84C2EFD953A6_.wvu.FilterData" localSheetId="0" hidden="1">Тарифы!$A$6:$I$1858</definedName>
    <definedName name="Z_8F483E1E_25D9_4D0D_BBB8_5E72436441AB_.wvu.FilterData" localSheetId="0" hidden="1">Тарифы!$C$3:$BO$12</definedName>
    <definedName name="Z_8F7EC939_8616_4671_B21E_5E5DB15658ED_.wvu.FilterData" localSheetId="0" hidden="1">Тарифы!$A$6:$I$1858</definedName>
    <definedName name="Z_8F8F8270_B38B_4E29_BAC5_A870CFA23B2C_.wvu.FilterData" localSheetId="0" hidden="1">Тарифы!$A$6:$I$1858</definedName>
    <definedName name="Z_8F9CA954_CAFD_4FCD_85E3_2C70094ADF91_.wvu.Cols" localSheetId="0" hidden="1">Тарифы!#REF!</definedName>
    <definedName name="Z_8F9CA954_CAFD_4FCD_85E3_2C70094ADF91_.wvu.FilterData" localSheetId="0" hidden="1">Тарифы!$C$6:$BO$1858</definedName>
    <definedName name="Z_8FA56F3D_8DF9_4532_BE7C_7572E97FB250_.wvu.FilterData" localSheetId="0" hidden="1">Тарифы!$C$3:$BO$12</definedName>
    <definedName name="Z_8FC788E7_8D72_42E0_ACC5_443F0ACF2126_.wvu.FilterData" localSheetId="0" hidden="1">Тарифы!$C$6:$BO$1858</definedName>
    <definedName name="Z_8FC997EA_E042_4D10_BDE4_C20EFBAF1069_.wvu.FilterData" localSheetId="0" hidden="1">Тарифы!$A$6:$I$1858</definedName>
    <definedName name="Z_9002DA4F_3106_4020_A434_F4B9BEA049AB_.wvu.FilterData" localSheetId="0" hidden="1">Тарифы!$C$6:$BO$1858</definedName>
    <definedName name="Z_900957D5_B434_4371_B6CB_BAD247CEBE8F_.wvu.FilterData" localSheetId="0" hidden="1">Тарифы!$A$6:$I$1858</definedName>
    <definedName name="Z_90340A64_7618_4A2E_A1F8_9B4F8A3253E3_.wvu.FilterData" localSheetId="0" hidden="1">Тарифы!$A$6:$I$1858</definedName>
    <definedName name="Z_903F89FE_982C_43C2_B9A8_54703E33D7B5_.wvu.FilterData" localSheetId="0" hidden="1">Тарифы!$A$6:$I$1858</definedName>
    <definedName name="Z_9045F542_BBF1_4656_84FA_3E30FB095726_.wvu.FilterData" localSheetId="0" hidden="1">Тарифы!$A$6:$I$1858</definedName>
    <definedName name="Z_9092C814_24C8_46F4_B7FE_7A88A327F1D8_.wvu.FilterData" localSheetId="0" hidden="1">Тарифы!$A$6:$I$1858</definedName>
    <definedName name="Z_90AE589E_F83C_45AE_8CD6_DADA1FCD3FA7_.wvu.FilterData" localSheetId="0" hidden="1">Тарифы!$A$6:$I$1858</definedName>
    <definedName name="Z_90C413AF_44A2_4CDB_8AFE_60B214458FCA_.wvu.FilterData" localSheetId="0" hidden="1">Тарифы!$A$6:$I$1858</definedName>
    <definedName name="Z_90E47A98_0B50_49CB_A25B_5B76EFB10856_.wvu.FilterData" localSheetId="0" hidden="1">Тарифы!$C$6:$BO$1858</definedName>
    <definedName name="Z_91505FD6_A95D_4958_8B84_D7B51CE754FB_.wvu.FilterData" localSheetId="0" hidden="1">Тарифы!$C$6:$BO$1858</definedName>
    <definedName name="Z_915DCC9D_DAFA_4F95_A517_87A5517431DD_.wvu.FilterData" localSheetId="0" hidden="1">Тарифы!$C$3:$BO$12</definedName>
    <definedName name="Z_9174A4E2_FE7B_4E1E_99A5_B752356FE279_.wvu.FilterData" localSheetId="0" hidden="1">Тарифы!$C$6:$BO$1858</definedName>
    <definedName name="Z_91805A0E_5081_46D3_AF53_3D200CBF6B27_.wvu.FilterData" localSheetId="0" hidden="1">Тарифы!$A$6:$I$1858</definedName>
    <definedName name="Z_91895C7F_6D06_4F5F_BD5A_B3781844364A_.wvu.FilterData" localSheetId="0" hidden="1">Тарифы!$A$6:$I$1858</definedName>
    <definedName name="Z_9196D43E_50E3_4D4F_8F4D_ACAE0B5EE5AF_.wvu.FilterData" localSheetId="0" hidden="1">Тарифы!$A$6:$I$1858</definedName>
    <definedName name="Z_91B2A632_1E1A_48B4_903E_093E08ACE9F2_.wvu.FilterData" localSheetId="0" hidden="1">Тарифы!$A$6:$I$1858</definedName>
    <definedName name="Z_91DC5AAC_2246_41A9_B370_29557D5552F0_.wvu.FilterData" localSheetId="0" hidden="1">Тарифы!$C$6:$BO$1858</definedName>
    <definedName name="Z_91F1B703_57EF_49C0_AE97_B0F94E5F8776_.wvu.FilterData" localSheetId="0" hidden="1">Тарифы!$C$6:$BO$1858</definedName>
    <definedName name="Z_9210A4CD_7F93_4BD4_B37E_1769DB5DA8E1_.wvu.FilterData" localSheetId="0" hidden="1">Тарифы!$A$6:$I$1858</definedName>
    <definedName name="Z_92198D5D_CD50_4ADF_B86A_4B3437101929_.wvu.FilterData" localSheetId="0" hidden="1">Тарифы!$A$6:$I$1858</definedName>
    <definedName name="Z_922AFD69_70B7_472F_BE0F_F4DCA5477A60_.wvu.FilterData" localSheetId="0" hidden="1">Тарифы!$A$6:$I$1858</definedName>
    <definedName name="Z_923A403D_6DA3_486A_8654_21368E133DCC_.wvu.FilterData" localSheetId="0" hidden="1">Тарифы!$A$6:$I$1858</definedName>
    <definedName name="Z_928C42EC_B031_441B_9631_DC3F14B5451C_.wvu.FilterData" localSheetId="0" hidden="1">Тарифы!$C$6:$BO$12</definedName>
    <definedName name="Z_9297F326_49A0_42AC_9B4E_3D16F7D24CBF_.wvu.FilterData" localSheetId="0" hidden="1">Тарифы!$C$6:$BO$1858</definedName>
    <definedName name="Z_92C51F7C_74B4_4849_B49E_1FF332B417E4_.wvu.FilterData" localSheetId="0" hidden="1">Тарифы!$A$6:$I$1858</definedName>
    <definedName name="Z_92DC7C5C_77E3_4CC8_BCFE_A5F936258EE0_.wvu.FilterData" localSheetId="0" hidden="1">Тарифы!$A$6:$I$1858</definedName>
    <definedName name="Z_930A204B_2DBF_4116_B3CB_C791536340C4_.wvu.FilterData" localSheetId="0" hidden="1">Тарифы!$A$6:$I$1858</definedName>
    <definedName name="Z_9326CEA8_D94F_4148_8B5D_C30FB0689ECE_.wvu.FilterData" localSheetId="0" hidden="1">Тарифы!$A$6:$I$1858</definedName>
    <definedName name="Z_9332FC2A_7110_410F_9600_740D2623B066_.wvu.FilterData" localSheetId="0" hidden="1">Тарифы!$C$6:$BO$1858</definedName>
    <definedName name="Z_9362C8E9_EA25_483B_A1A9_4BFD34FE3ABD_.wvu.FilterData" localSheetId="0" hidden="1">Тарифы!$A$6:$I$1858</definedName>
    <definedName name="Z_93AB81CC_E6E9_455B_B5F2_FE9C6C733137_.wvu.FilterData" localSheetId="0" hidden="1">Тарифы!$A$6:$I$1858</definedName>
    <definedName name="Z_93BF431F_A1CB_465E_8AF7_06DDC257DB6D_.wvu.FilterData" localSheetId="0" hidden="1">Тарифы!$A$6:$I$1858</definedName>
    <definedName name="Z_93CB69E4_8DE0_41EC_92DA_1092AD0111DD_.wvu.Cols" localSheetId="0" hidden="1">Тарифы!#REF!</definedName>
    <definedName name="Z_93CB69E4_8DE0_41EC_92DA_1092AD0111DD_.wvu.FilterData" localSheetId="0" hidden="1">Тарифы!$C$6:$BO$1858</definedName>
    <definedName name="Z_93DEDB35_96EE_4044_B2CF_A7EE4F02E933_.wvu.FilterData" localSheetId="0" hidden="1">Тарифы!$C$6:$BO$1858</definedName>
    <definedName name="Z_93E88034_CEE9_49A4_814E_7B3505DB54C8_.wvu.FilterData" localSheetId="0" hidden="1">Тарифы!$C$6:$BO$1858</definedName>
    <definedName name="Z_93EB4917_40EC_4231_8EE8_DCCAFEA7E909_.wvu.FilterData" localSheetId="0" hidden="1">Тарифы!$A$6:$I$1858</definedName>
    <definedName name="Z_94303DDC_F58A_4377_8213_959D686A1641_.wvu.FilterData" localSheetId="0" hidden="1">Тарифы!$A$6:$I$1858</definedName>
    <definedName name="Z_94347845_E8A2_4D85_A709_92338F90FA88_.wvu.FilterData" localSheetId="0" hidden="1">Тарифы!$A$6:$I$1858</definedName>
    <definedName name="Z_9488151E_E986_4230_888C_01FD21EDF162_.wvu.FilterData" localSheetId="0" hidden="1">Тарифы!$C$6:$BO$1858</definedName>
    <definedName name="Z_9499459D_6C4E_47BF_91E9_A77734BBCFC3_.wvu.FilterData" localSheetId="0" hidden="1">Тарифы!$A$6:$I$1858</definedName>
    <definedName name="Z_94A1A2F2_785B_4128_B0AE_D3A134AB05A1_.wvu.FilterData" localSheetId="0" hidden="1">Тарифы!$A$6:$I$1858</definedName>
    <definedName name="Z_94B98174_2E85_47D5_9DC8_16DA646053D4_.wvu.FilterData" localSheetId="0" hidden="1">Тарифы!$A$6:$I$1858</definedName>
    <definedName name="Z_94D3B017_ACF4_4A49_89B9_575FC123FB3C_.wvu.FilterData" localSheetId="0" hidden="1">Тарифы!$A$6:$I$1858</definedName>
    <definedName name="Z_94D5169A_A6B1_471D_8089_FDB375C521BB_.wvu.FilterData" localSheetId="0" hidden="1">Тарифы!$C$5:$BO$1858</definedName>
    <definedName name="Z_94DA25A3_706F_4FC7_9DBD_AF04685AF33C_.wvu.FilterData" localSheetId="0" hidden="1">Тарифы!$A$6:$I$1858</definedName>
    <definedName name="Z_94F73BCB_8209_435C_9ECE_5BF577810138_.wvu.FilterData" localSheetId="0" hidden="1">Тарифы!$C$6:$BO$1858</definedName>
    <definedName name="Z_94FAA557_8D15_4F34_90AC_448F30CAAB4B_.wvu.FilterData" localSheetId="0" hidden="1">Тарифы!$C$6:$BO$1858</definedName>
    <definedName name="Z_95444B0A_E255_49B5_85DD_5CD6355D661C_.wvu.FilterData" localSheetId="0" hidden="1">Тарифы!$A$6:$I$1858</definedName>
    <definedName name="Z_955CDBAD_88B6_4FB4_8CB4_8FD1D2191BC3_.wvu.FilterData" localSheetId="0" hidden="1">Тарифы!$A$6:$I$1858</definedName>
    <definedName name="Z_95799E08_B6F1_49D0_BD10_D55A1C5E18B4_.wvu.FilterData" localSheetId="0" hidden="1">Тарифы!$A$6:$I$1858</definedName>
    <definedName name="Z_959810FB_40B1_4221_942E_A309B086B32B_.wvu.FilterData" localSheetId="0" hidden="1">Тарифы!$C$6:$BO$1858</definedName>
    <definedName name="Z_95A9D1F4_1F79_44D8_AFA6_F26D795E77F3_.wvu.FilterData" localSheetId="0" hidden="1">Тарифы!$8:$1858</definedName>
    <definedName name="Z_95CE8D86_EF70_4FE3_A5E0_60921A442E5C_.wvu.FilterData" localSheetId="0" hidden="1">Тарифы!$A$6:$I$1858</definedName>
    <definedName name="Z_95E9F8B7_3E6C_4B9A_844F_E31039038614_.wvu.FilterData" localSheetId="0" hidden="1">Тарифы!$A$6:$I$1858</definedName>
    <definedName name="Z_95FEEA4F_6D2E_492A_9C11_433F6B8D25F2_.wvu.FilterData" localSheetId="0" hidden="1">Тарифы!$A$6:$I$1858</definedName>
    <definedName name="Z_9602F16A_7366_410B_8C6D_E8A605336B22_.wvu.FilterData" localSheetId="0" hidden="1">Тарифы!$A$6:$I$1858</definedName>
    <definedName name="Z_960B6596_E357_4BF0_A84F_F68023C67AA4_.wvu.FilterData" localSheetId="0" hidden="1">Тарифы!$C$3:$BO$12</definedName>
    <definedName name="Z_96109104_5CDB_4C85_931D_5AECB9735437_.wvu.FilterData" localSheetId="0" hidden="1">Тарифы!$C$6:$BO$1858</definedName>
    <definedName name="Z_9644845C_240A_4B8D_83DE_2FFF133CC68D_.wvu.FilterData" localSheetId="0" hidden="1">Тарифы!$A$6:$I$1858</definedName>
    <definedName name="Z_96921633_0E60_4F5B_9BFA_8145084D4BAA_.wvu.FilterData" localSheetId="0" hidden="1">Тарифы!$A$6:$I$1858</definedName>
    <definedName name="Z_96AE3FB5_CC56_4DA1_8D4E_D8787DD1FE4E_.wvu.FilterData" localSheetId="0" hidden="1">Тарифы!$A$6:$I$1858</definedName>
    <definedName name="Z_96CD8DFD_CCEB_48A8_8C5E_19622B62F414_.wvu.FilterData" localSheetId="0" hidden="1">Тарифы!$A$6:$I$1858</definedName>
    <definedName name="Z_96DED08C_E312_4AD8_A3BF_7255A2E3B6A1_.wvu.FilterData" localSheetId="0" hidden="1">Тарифы!$A$6:$I$1858</definedName>
    <definedName name="Z_96E82B8B_2B92_46FC_AD38_60E93018931E_.wvu.FilterData" localSheetId="0" hidden="1">Тарифы!$C$6:$BO$12</definedName>
    <definedName name="Z_970DB9B4_AB75_4550_9E62_8CFC5BBA5FC8_.wvu.FilterData" localSheetId="0" hidden="1">Тарифы!$A$6:$I$1858</definedName>
    <definedName name="Z_972F5C80_6929_41CA_A0B0_E2F233DFA1CA_.wvu.FilterData" localSheetId="0" hidden="1">Тарифы!$C$6:$BO$12</definedName>
    <definedName name="Z_9769B752_5BAF_42B5_9290_D1C12C1D8A93_.wvu.FilterData" localSheetId="0" hidden="1">Тарифы!$A$6:$I$1858</definedName>
    <definedName name="Z_97A533CF_EC11_4D78_8D62_CFBC4C70F1AE_.wvu.FilterData" localSheetId="0" hidden="1">Тарифы!$A$6:$I$1858</definedName>
    <definedName name="Z_9804AFCC_38AD_4EEA_9E60_9692A07AD48D_.wvu.FilterData" localSheetId="0" hidden="1">Тарифы!$C$6:$BO$1858</definedName>
    <definedName name="Z_98231C19_C5F8_40AF_9B4B_54F8C5873428_.wvu.FilterData" localSheetId="0" hidden="1">Тарифы!$A$6:$I$1858</definedName>
    <definedName name="Z_98259DAE_D954_4E9E_83C1_535114AA8DE6_.wvu.FilterData" localSheetId="0" hidden="1">Тарифы!$A$6:$I$1858</definedName>
    <definedName name="Z_9825B5F4_3A6F_412C_ABE5_E50010F4CF9C_.wvu.FilterData" localSheetId="0" hidden="1">Тарифы!$A$6:$I$1858</definedName>
    <definedName name="Z_983307F8_FA8F_4BEC_92EB_15ACE10EA0E9_.wvu.FilterData" localSheetId="0" hidden="1">Тарифы!$A$6:$I$1858</definedName>
    <definedName name="Z_9840EF41_79E3_4052_895E_CB14A8E162EB_.wvu.FilterData" localSheetId="0" hidden="1">Тарифы!$A$6:$I$1858</definedName>
    <definedName name="Z_985ED35C_C9C9_4709_9689_4953B77EE16C_.wvu.FilterData" localSheetId="0" hidden="1">Тарифы!$C$5:$BO$1858</definedName>
    <definedName name="Z_988D8B9D_0841_45AB_B6BA_0F9B19F7F677_.wvu.FilterData" localSheetId="0" hidden="1">Тарифы!$A$6:$I$1858</definedName>
    <definedName name="Z_98D69C55_C849_450D_9516_8FD6911A6E9E_.wvu.FilterData" localSheetId="0" hidden="1">Тарифы!$A$6:$I$1858</definedName>
    <definedName name="Z_98FAE730_2FF3_48DB_9AAB_CA0B5AD9448A_.wvu.FilterData" localSheetId="0" hidden="1">Тарифы!$A$6:$I$1858</definedName>
    <definedName name="Z_990A2431_FF38_4F86_B7B6_7932737D0226_.wvu.FilterData" localSheetId="0" hidden="1">Тарифы!$A$6:$I$1858</definedName>
    <definedName name="Z_9943AA0A_E3E6_4E1C_8875_6456F9B9E309_.wvu.FilterData" localSheetId="0" hidden="1">Тарифы!$A$6:$I$1858</definedName>
    <definedName name="Z_99491D86_6D94_4A8F_B8A9_A3589AD80359_.wvu.FilterData" localSheetId="0" hidden="1">Тарифы!$A$6:$I$1858</definedName>
    <definedName name="Z_995A835B_6363_4100_B7DE_17F3425E8E6F_.wvu.FilterData" localSheetId="0" hidden="1">Тарифы!$A$6:$I$1858</definedName>
    <definedName name="Z_99ABA45A_0C75_4403_9F37_4C2EACEEEAB5_.wvu.FilterData" localSheetId="0" hidden="1">Тарифы!$C$6:$BO$1858</definedName>
    <definedName name="Z_99E215AD_1090_4F5E_A9DF_8886F59E7650_.wvu.FilterData" localSheetId="0" hidden="1">Тарифы!$A$6:$I$1858</definedName>
    <definedName name="Z_9A04853B_804E_48DD_88C7_F9D812268FE5_.wvu.FilterData" localSheetId="0" hidden="1">Тарифы!$C$5:$BO$1858</definedName>
    <definedName name="Z_9A053AE0_DAA0_47E4_A6DA_3880E6927DC4_.wvu.FilterData" localSheetId="0" hidden="1">Тарифы!$A$6:$I$1858</definedName>
    <definedName name="Z_9A19ECB7_FB30_4149_8550_F222737DE72B_.wvu.FilterData" localSheetId="0" hidden="1">Тарифы!$A$6:$I$1858</definedName>
    <definedName name="Z_9A88E7DB_9FB2_4F1D_B3FF_0D11BA2EC0F9_.wvu.FilterData" localSheetId="0" hidden="1">Тарифы!$C$6:$BO$1858</definedName>
    <definedName name="Z_9A9A0C85_2B20_4744_93A5_04834F3BF508_.wvu.FilterData" localSheetId="0" hidden="1">Тарифы!$C$6:$BO$1858</definedName>
    <definedName name="Z_9A9D599C_2C9D_4AAA_8A36_BACB5BCE867D_.wvu.FilterData" localSheetId="0" hidden="1">Тарифы!$C$6:$BO$1858</definedName>
    <definedName name="Z_9AC12484_03B3_4459_95C0_C82C031E21C4_.wvu.FilterData" localSheetId="0" hidden="1">Тарифы!$A$6:$I$1858</definedName>
    <definedName name="Z_9ACBF493_674E_4EA8_BAF8_CE82886F201B_.wvu.FilterData" localSheetId="0" hidden="1">Тарифы!$A$6:$I$1858</definedName>
    <definedName name="Z_9AF8220F_D0DB_4F8B_991D_964BA84007C9_.wvu.FilterData" localSheetId="0" hidden="1">Тарифы!$A$6:$I$1858</definedName>
    <definedName name="Z_9B047F40_7064_400E_814C_8DD67B5DFC3F_.wvu.FilterData" localSheetId="0" hidden="1">Тарифы!$C$6:$BO$1858</definedName>
    <definedName name="Z_9B25C8B0_33E0_4259_85ED_1733CC06B4D9_.wvu.FilterData" localSheetId="0" hidden="1">Тарифы!$A$6:$I$1858</definedName>
    <definedName name="Z_9B25CDBE_CF5F_4D40_BA89_5234F3EEB5EB_.wvu.FilterData" localSheetId="0" hidden="1">Тарифы!$A$6:$I$1858</definedName>
    <definedName name="Z_9B2E510E_7AB7_4478_AE93_8F3E431028A4_.wvu.FilterData" localSheetId="0" hidden="1">Тарифы!$C$3:$BO$12</definedName>
    <definedName name="Z_9B2F291F_00EA_4AF4_95D2_5C5DBE639719_.wvu.FilterData" localSheetId="0" hidden="1">Тарифы!$C$6:$BO$1858</definedName>
    <definedName name="Z_9B3B1415_E115_47B4_BFE3_1FC8DE1FC72E_.wvu.FilterData" localSheetId="0" hidden="1">Тарифы!$A$6:$I$1858</definedName>
    <definedName name="Z_9BF59BC3_661E_4147_9C0B_D95DA7C2211B_.wvu.FilterData" localSheetId="0" hidden="1">Тарифы!$A$6:$I$1858</definedName>
    <definedName name="Z_9BFABE38_4A9A_49CD_9DA7_499EAC728D37_.wvu.FilterData" localSheetId="0" hidden="1">Тарифы!$8:$1858</definedName>
    <definedName name="Z_9C1DAFDF_CCBB_4D63_AC48_EA2B8CC3AB81_.wvu.FilterData" localSheetId="0" hidden="1">Тарифы!$A$6:$I$1858</definedName>
    <definedName name="Z_9C616F8C_B8E8_4488_B6A5_83DB93F73CA0_.wvu.FilterData" localSheetId="0" hidden="1">Тарифы!$A$6:$I$1858</definedName>
    <definedName name="Z_9C6C93EE_46EB_4204_AF81_3DB94CF83688_.wvu.FilterData" localSheetId="0" hidden="1">Тарифы!$A$6:$I$1858</definedName>
    <definedName name="Z_9CC20BC2_D835_4A2D_8A8A_012424522A5A_.wvu.FilterData" localSheetId="0" hidden="1">Тарифы!$A$6:$I$1858</definedName>
    <definedName name="Z_9D116DEA_5D8A_4D35_B595_EAE90C76E2C4_.wvu.FilterData" localSheetId="0" hidden="1">Тарифы!$C$6:$BO$1858</definedName>
    <definedName name="Z_9D148C1C_4E88_432F_A790_1F13AAC4800E_.wvu.FilterData" localSheetId="0" hidden="1">Тарифы!$C$6:$BO$1858</definedName>
    <definedName name="Z_9D3908EC_C3F5_4756_99B4_54BB82D82796_.wvu.FilterData" localSheetId="0" hidden="1">Тарифы!$A$6:$I$1858</definedName>
    <definedName name="Z_9D3D00BD_2915_4AF8_AFEC_4921DC8E0F0C_.wvu.FilterData" localSheetId="0" hidden="1">Тарифы!$C$6:$BO$1858</definedName>
    <definedName name="Z_9D798905_46F5_4180_84D1_29E165C9040B_.wvu.FilterData" localSheetId="0" hidden="1">Тарифы!$A$6:$I$1858</definedName>
    <definedName name="Z_9D7E1B4D_4F32_4EEB_862D_408AADE5A198_.wvu.FilterData" localSheetId="0" hidden="1">Тарифы!$C$6:$BO$1858</definedName>
    <definedName name="Z_9D98A79C_F3AA_46A1_8FC4_A24F3B133D38_.wvu.FilterData" localSheetId="0" hidden="1">Тарифы!$A$6:$I$1858</definedName>
    <definedName name="Z_9E372456_F9AD_4ABE_A9D9_686EFA9B36BF_.wvu.FilterData" localSheetId="0" hidden="1">Тарифы!$A$6:$I$1858</definedName>
    <definedName name="Z_9E5B2BD6_09C9_4A44_8C3F_6B947FCD97B3_.wvu.FilterData" localSheetId="0" hidden="1">Тарифы!$C$6:$BO$12</definedName>
    <definedName name="Z_9E74CD91_F394_49B4_80A0_2A4784F6D647_.wvu.FilterData" localSheetId="0" hidden="1">Тарифы!$A$6:$I$1858</definedName>
    <definedName name="Z_9EA2E989_1A0F_4874_8BB3_47AB8474CAD8_.wvu.FilterData" localSheetId="0" hidden="1">Тарифы!$8:$1858</definedName>
    <definedName name="Z_9EA8566D_6863_4B73_A0A5_1D1DA432386E_.wvu.FilterData" localSheetId="0" hidden="1">Тарифы!$A$6:$I$1858</definedName>
    <definedName name="Z_9EDE6881_94AD_4FA4_9FC7_930E19D4958F_.wvu.FilterData" localSheetId="0" hidden="1">Тарифы!$A$6:$I$1858</definedName>
    <definedName name="Z_9EE95FE5_C548_467A_A606_BCEBAFB81DBB_.wvu.FilterData" localSheetId="0" hidden="1">Тарифы!$A$6:$I$1858</definedName>
    <definedName name="Z_9EFAACE3_53F7_4A5F_AF41_A727414F688C_.wvu.FilterData" localSheetId="0" hidden="1">Тарифы!$A$6:$I$1858</definedName>
    <definedName name="Z_9F003F53_9BAE_491D_AA16_458CB1C1D783_.wvu.FilterData" localSheetId="0" hidden="1">Тарифы!$C$6:$BO$1858</definedName>
    <definedName name="Z_9F0CE4C8_0F48_445E_8AAF_C2B9DDCA51CD_.wvu.FilterData" localSheetId="0" hidden="1">Тарифы!$A$6:$I$1858</definedName>
    <definedName name="Z_9F190091_D00F_4B09_BC2B_535E0EBD06FB_.wvu.FilterData" localSheetId="0" hidden="1">Тарифы!$C$6:$BO$1858</definedName>
    <definedName name="Z_9F26EBA2_5DB0_4DCD_B168_E1059EE07699_.wvu.Cols" localSheetId="1" hidden="1">Лист1!$E:$I</definedName>
    <definedName name="Z_9F26EBA2_5DB0_4DCD_B168_E1059EE07699_.wvu.FilterData" localSheetId="0" hidden="1">Тарифы!$A$6:$I$1858</definedName>
    <definedName name="Z_9F2BABF8_9E14_4823_B44E_44D8CFB59DA3_.wvu.FilterData" localSheetId="0" hidden="1">Тарифы!$A$6:$I$1858</definedName>
    <definedName name="Z_9F43F764_6CB6_4238_B427_954B5C39F33D_.wvu.FilterData" localSheetId="0" hidden="1">Тарифы!$A$6:$I$1858</definedName>
    <definedName name="Z_9F607768_44A8_4EFC_A577_F48B7BD90EB8_.wvu.FilterData" localSheetId="0" hidden="1">Тарифы!$8:$1858</definedName>
    <definedName name="Z_9F702C66_6A09_4044_809F_4F6B59B87EF0_.wvu.FilterData" localSheetId="0" hidden="1">Тарифы!$C$6:$BO$1858</definedName>
    <definedName name="Z_9F89BAE1_FAE5_4B03_ACA7_5B089F756CD9_.wvu.FilterData" localSheetId="0" hidden="1">Тарифы!$A$6:$I$1858</definedName>
    <definedName name="Z_9F99E4DD_3E60_41F0_ACB2_C07F0ACE5231_.wvu.FilterData" localSheetId="0" hidden="1">Тарифы!$C$6:$BO$1858</definedName>
    <definedName name="Z_9FC936C0_1C41_45FE_B5A7_5F7A76A99250_.wvu.FilterData" localSheetId="0" hidden="1">Тарифы!$C$3:$I$7</definedName>
    <definedName name="Z_9FE98F82_AB3A_4B74_8C13_09B7F88C7DA5_.wvu.FilterData" localSheetId="0" hidden="1">Тарифы!$A$6:$I$1858</definedName>
    <definedName name="Z_9FEB1F4B_4906_4985_80F0_1A0CB71E04E8_.wvu.FilterData" localSheetId="0" hidden="1">Тарифы!$C$6:$BO$1858</definedName>
    <definedName name="Z_A024CC0B_F100_423E_99CC_BD2C1611769D_.wvu.FilterData" localSheetId="0" hidden="1">Тарифы!$A$6:$I$1858</definedName>
    <definedName name="Z_A0328C3A_6F3C_4131_8651_520E39CCC1E3_.wvu.FilterData" localSheetId="0" hidden="1">Тарифы!$C$6:$BO$1858</definedName>
    <definedName name="Z_A06094D1_F023_4560_BD66_264E04AE0FB5_.wvu.FilterData" localSheetId="0" hidden="1">Тарифы!$A$6:$I$1858</definedName>
    <definedName name="Z_A0869334_D31B_4326_B07D_D829F3B9EDB7_.wvu.FilterData" localSheetId="0" hidden="1">Тарифы!$A$6:$I$1858</definedName>
    <definedName name="Z_A0AE0124_4C79_4919_B097_B11DEC5E3BBE_.wvu.FilterData" localSheetId="0" hidden="1">Тарифы!$A$6:$I$1858</definedName>
    <definedName name="Z_A0D0E24D_DDAC_4530_B312_10CEF70A5D6F_.wvu.FilterData" localSheetId="0" hidden="1">Тарифы!$C$3:$I$1858</definedName>
    <definedName name="Z_A1821F41_F3EA_4BB0_8363_94A5AFF84FF5_.wvu.FilterData" localSheetId="0" hidden="1">Тарифы!$C$6:$BO$1858</definedName>
    <definedName name="Z_A1839B16_EFF2_4056_83DD_5DD09654F604_.wvu.FilterData" localSheetId="0" hidden="1">Тарифы!$A$6:$I$1858</definedName>
    <definedName name="Z_A196B6A4_3517_404A_863B_614BBF9F2594_.wvu.FilterData" localSheetId="0" hidden="1">Тарифы!$A$6:$I$1858</definedName>
    <definedName name="Z_A203D43A_FBFB_44BC_B172_2C8240168FA7_.wvu.FilterData" localSheetId="0" hidden="1">Тарифы!$C$6:$BO$1858</definedName>
    <definedName name="Z_A21ABBAA_469F_4207_8865_279E3BC64656_.wvu.FilterData" localSheetId="0" hidden="1">Тарифы!$A$6:$I$1858</definedName>
    <definedName name="Z_A2682A33_B498_4512_BB1F_228658EB2EC5_.wvu.FilterData" localSheetId="0" hidden="1">Тарифы!$A$6:$I$1858</definedName>
    <definedName name="Z_A2B5FFA9_78A8_4E61_BE1D_1CB0E2D46614_.wvu.FilterData" localSheetId="0" hidden="1">Тарифы!$A$6:$I$1858</definedName>
    <definedName name="Z_A2BC21EC_481C_456F_B3C2_BAB328D7A2CF_.wvu.FilterData" localSheetId="0" hidden="1">Тарифы!$C$6:$BO$1858</definedName>
    <definedName name="Z_A2D07C92_257C_40F2_A785_744F2A172141_.wvu.FilterData" localSheetId="0" hidden="1">Тарифы!$C$6:$BO$1858</definedName>
    <definedName name="Z_A3266FB1_ED78_4F81_831B_C316FBA126BD_.wvu.FilterData" localSheetId="0" hidden="1">Тарифы!$A$6:$I$1858</definedName>
    <definedName name="Z_A3515D5F_39EB_4CB6_85FB_EFA5F37C8EFE_.wvu.FilterData" localSheetId="0" hidden="1">Тарифы!$C$6:$BO$1858</definedName>
    <definedName name="Z_A370F796_B212_482A_9C97_A64A783CB260_.wvu.FilterData" localSheetId="0" hidden="1">Тарифы!$C$6:$BO$1858</definedName>
    <definedName name="Z_A3729F84_3A99_4FB4_AE3C_157A435171CD_.wvu.FilterData" localSheetId="0" hidden="1">Тарифы!$A$6:$I$1858</definedName>
    <definedName name="Z_A39E4F49_E81D_4332_9512_90B7C87198A2_.wvu.FilterData" localSheetId="0" hidden="1">Тарифы!$A$6:$I$1858</definedName>
    <definedName name="Z_A3C6899E_ADF6_4C3C_A3A8_A7002969C4CD_.wvu.FilterData" localSheetId="0" hidden="1">Тарифы!$A$6:$I$1858</definedName>
    <definedName name="Z_A3E08661_F8D1_4015_B144_CA7F1B2D6D79_.wvu.FilterData" localSheetId="0" hidden="1">Тарифы!$A$6:$I$1858</definedName>
    <definedName name="Z_A433E843_CDE0_4DFA_8534_59A667F16D6E_.wvu.FilterData" localSheetId="0" hidden="1">Тарифы!$C$6:$BO$1858</definedName>
    <definedName name="Z_A4360B5E_2899_4953_B68F_BD5DEB264B7D_.wvu.FilterData" localSheetId="0" hidden="1">Тарифы!$C$6:$BO$1858</definedName>
    <definedName name="Z_A44D69E9_2546_42F5_8BE7_5D38E06B1EE7_.wvu.FilterData" localSheetId="0" hidden="1">Тарифы!$A$6:$I$1858</definedName>
    <definedName name="Z_A46BA6D1_246F_4C1B_9905_A36F37406A02_.wvu.FilterData" localSheetId="0" hidden="1">Тарифы!$A$6:$I$1858</definedName>
    <definedName name="Z_A475231E_FCD0_4959_8804_46043F7A263D_.wvu.FilterData" localSheetId="0" hidden="1">Тарифы!$A$6:$I$1858</definedName>
    <definedName name="Z_A48B7F0C_90A8_421B_8480_DBD08C3FD431_.wvu.FilterData" localSheetId="0" hidden="1">Тарифы!$A$6:$I$1858</definedName>
    <definedName name="Z_A4A20C2B_B19B_4753_BD28_AA5D77E5A11F_.wvu.FilterData" localSheetId="0" hidden="1">Тарифы!$A$6:$I$1858</definedName>
    <definedName name="Z_A4ECC0C4_B9D2_41B2_899C_BFEE877FDA6A_.wvu.FilterData" localSheetId="0" hidden="1">Тарифы!$A$6:$I$1858</definedName>
    <definedName name="Z_A501D591_E716_4A07_AE4E_928DC66BB185_.wvu.FilterData" localSheetId="0" hidden="1">Тарифы!$A$6:$I$1858</definedName>
    <definedName name="Z_A506339B_DDCF_44C0_9122_03994A32D126_.wvu.FilterData" localSheetId="0" hidden="1">Тарифы!$A$6:$I$1858</definedName>
    <definedName name="Z_A5085401_CB6F_412B_8E93_ABD7514A537F_.wvu.FilterData" localSheetId="0" hidden="1">Тарифы!$A$6:$I$1858</definedName>
    <definedName name="Z_A50CFD57_1E21_478A_AD3F_3C0257649187_.wvu.FilterData" localSheetId="0" hidden="1">Тарифы!$A$6:$I$1858</definedName>
    <definedName name="Z_A536B8E9_F8B2_4777_9E51_1A5CFC808BA9_.wvu.FilterData" localSheetId="0" hidden="1">Тарифы!$A$6:$I$1858</definedName>
    <definedName name="Z_A537735A_E64E_4DD6_AD28_706357F66FAA_.wvu.FilterData" localSheetId="0" hidden="1">Тарифы!$A$6:$I$1858</definedName>
    <definedName name="Z_A53E6F77_C3B2_4FEF_A2AE_C14A86F0E589_.wvu.FilterData" localSheetId="0" hidden="1">Тарифы!$A$6:$I$1858</definedName>
    <definedName name="Z_A577452C_CD80_43DF_BC62_2EBFA98A8552_.wvu.FilterData" localSheetId="0" hidden="1">Тарифы!$A$6:$I$1858</definedName>
    <definedName name="Z_A5799646_54BE_4396_8808_0FD2463989C5_.wvu.FilterData" localSheetId="0" hidden="1">Тарифы!$C$6:$BO$1858</definedName>
    <definedName name="Z_A5FB2AA0_DAB6_4295_B684_8E898A3B4259_.wvu.FilterData" localSheetId="0" hidden="1">Тарифы!$A$6:$I$1858</definedName>
    <definedName name="Z_A61369C2_23C0_4EA5_8513_BDEEECBB9101_.wvu.FilterData" localSheetId="0" hidden="1">Тарифы!$A$6:$I$1858</definedName>
    <definedName name="Z_A61F3F03_A3E1_453F_89BB_6BDA7E5CE214_.wvu.FilterData" localSheetId="0" hidden="1">Тарифы!$C$6:$BO$1858</definedName>
    <definedName name="Z_A64F3DED_043E_4B97_A341_3647048D330A_.wvu.FilterData" localSheetId="0" hidden="1">Тарифы!$A$6:$I$1858</definedName>
    <definedName name="Z_A650CCF8_262C_4DB1_A88C_57533B844164_.wvu.FilterData" localSheetId="0" hidden="1">Тарифы!$A$6:$I$1858</definedName>
    <definedName name="Z_A65C7E6A_F4D4_49E5_9DB4_4D85508EBF0B_.wvu.FilterData" localSheetId="0" hidden="1">Тарифы!$A$6:$I$1858</definedName>
    <definedName name="Z_A6E0E176_265D_4CD1_9163_5A34965D0A90_.wvu.FilterData" localSheetId="0" hidden="1">Тарифы!$8:$1858</definedName>
    <definedName name="Z_A7196BC8_9FC8_4180_881E_02116970EED7_.wvu.FilterData" localSheetId="0" hidden="1">Тарифы!$A$6:$I$1858</definedName>
    <definedName name="Z_A75A8C74_3722_4A38_9F35_126B07E753A5_.wvu.FilterData" localSheetId="0" hidden="1">Тарифы!$A$6:$I$1858</definedName>
    <definedName name="Z_A765C6EE_C002_4049_A742_EB6BCDC2BB74_.wvu.FilterData" localSheetId="0" hidden="1">Тарифы!$A$6:$I$1858</definedName>
    <definedName name="Z_A7791E3A_A5E1_4855_B9B8_B66B8B4485DF_.wvu.FilterData" localSheetId="0" hidden="1">Тарифы!$C$6:$BO$1858</definedName>
    <definedName name="Z_A7796DD3_3F5A_41F7_A7FD_185FDB675998_.wvu.FilterData" localSheetId="0" hidden="1">Тарифы!$A$6:$I$1858</definedName>
    <definedName name="Z_A7BE1A10_ED7D_4AD3_8AC9_0037C92DC842_.wvu.FilterData" localSheetId="0" hidden="1">Тарифы!$A$6:$I$1858</definedName>
    <definedName name="Z_A7DC3D8F_7EF7_4285_AD27_0FC7AB5C436F_.wvu.FilterData" localSheetId="0" hidden="1">Тарифы!$A$6:$I$1858</definedName>
    <definedName name="Z_A7DCD820_7412_4679_8179_FC4D173E4358_.wvu.FilterData" localSheetId="0" hidden="1">Тарифы!$C$3:$I$1858</definedName>
    <definedName name="Z_A7E18BF2_3BBB_411E_A784_C520A36DEE4D_.wvu.FilterData" localSheetId="0" hidden="1">Тарифы!$A$6:$I$1858</definedName>
    <definedName name="Z_A81F920E_53B0_41F9_B7F6_3D890C0040EF_.wvu.FilterData" localSheetId="0" hidden="1">Тарифы!$C$6:$BO$1858</definedName>
    <definedName name="Z_A8429750_32E8_482F_A952_F410C844B18D_.wvu.FilterData" localSheetId="0" hidden="1">Тарифы!$A$6:$I$1858</definedName>
    <definedName name="Z_A87F253F_5046_46BF_A6CE_E890FD07B548_.wvu.FilterData" localSheetId="0" hidden="1">Тарифы!$C$6:$BO$1858</definedName>
    <definedName name="Z_A8BD8044_F70C_4835_A135_E6559313BA26_.wvu.FilterData" localSheetId="0" hidden="1">Тарифы!$A$6:$I$1858</definedName>
    <definedName name="Z_A8F5F628_9D9A_43E3_B857_F800ABF619DB_.wvu.FilterData" localSheetId="0" hidden="1">Тарифы!$C$6:$BO$1858</definedName>
    <definedName name="Z_A930480C_9007_460C_B91A_6F56AFCCE796_.wvu.FilterData" localSheetId="0" hidden="1">Тарифы!$C$6:$BO$1858</definedName>
    <definedName name="Z_A932FA13_373F_44D3_AE8E_B0E70E892E7E_.wvu.FilterData" localSheetId="0" hidden="1">Тарифы!$A$6:$I$1858</definedName>
    <definedName name="Z_A94196E6_650A_445C_9A1A_D11855871757_.wvu.FilterData" localSheetId="0" hidden="1">Тарифы!$A$6:$I$1858</definedName>
    <definedName name="Z_A96AD537_D39F_47F1_9959_C3D10F93247A_.wvu.FilterData" localSheetId="0" hidden="1">Тарифы!$C$6:$BO$12</definedName>
    <definedName name="Z_A9A0E3F9_EBC6_4882_AD1A_CB3AC8A57CC9_.wvu.FilterData" localSheetId="0" hidden="1">Тарифы!$C$6:$BO$1858</definedName>
    <definedName name="Z_A9D489A5_6C1C_4844_9400_4A25A91F3407_.wvu.FilterData" localSheetId="0" hidden="1">Тарифы!$C$6:$BO$1858</definedName>
    <definedName name="Z_A9E6ED6C_6112_41EB_B2AD_092DE9A84C92_.wvu.FilterData" localSheetId="0" hidden="1">Тарифы!$A$6:$I$1858</definedName>
    <definedName name="Z_AA1011B6_E1D9_4F6D_BF24_2B6455FE303F_.wvu.FilterData" localSheetId="0" hidden="1">Тарифы!$C$6:$BO$1858</definedName>
    <definedName name="Z_AA217561_0025_4AA1_981D_398B1CC84BAF_.wvu.FilterData" localSheetId="0" hidden="1">Тарифы!$A$6:$I$1858</definedName>
    <definedName name="Z_AA26AA03_ED07_496E_A13F_454BA752784B_.wvu.FilterData" localSheetId="0" hidden="1">Тарифы!$A$6:$I$1858</definedName>
    <definedName name="Z_AA3933B6_5B63_4978_A358_2131BA7FF0B1_.wvu.FilterData" localSheetId="0" hidden="1">Тарифы!$A$6:$I$1858</definedName>
    <definedName name="Z_AA61122E_9083_4267_8114_191BA5314034_.wvu.FilterData" localSheetId="0" hidden="1">Тарифы!$A$6:$I$1858</definedName>
    <definedName name="Z_AA6F806C_0463_44D6_BDC9_281C5BBB7DF2_.wvu.FilterData" localSheetId="0" hidden="1">Тарифы!$A$6:$I$1858</definedName>
    <definedName name="Z_AA7B697D_5776_4911_A533_20C6D2D77B5D_.wvu.FilterData" localSheetId="0" hidden="1">Тарифы!$A$6:$I$1858</definedName>
    <definedName name="Z_AA818269_DAC7_40AA_8AE5_B93BF977753C_.wvu.FilterData" localSheetId="0" hidden="1">Тарифы!$C$6:$BO$1858</definedName>
    <definedName name="Z_AAA6BE11_157B_4507_AD6D_F04992FE78A5_.wvu.FilterData" localSheetId="0" hidden="1">Тарифы!$A$6:$I$1858</definedName>
    <definedName name="Z_AAA8CF13_B43A_4207_A854_25FC13FD081B_.wvu.FilterData" localSheetId="0" hidden="1">Тарифы!$A$6:$I$1858</definedName>
    <definedName name="Z_AAC14B34_E1DD_4356_B9CC_787E569903E6_.wvu.FilterData" localSheetId="0" hidden="1">Тарифы!$C$5:$BO$1858</definedName>
    <definedName name="Z_AADBC04D_1616_40CE_A74C_9E772EB72C44_.wvu.FilterData" localSheetId="0" hidden="1">Тарифы!$C$6:$BO$1858</definedName>
    <definedName name="Z_AAE93B9F_B01D_4267_97BE_FF5652950F50_.wvu.FilterData" localSheetId="0" hidden="1">Тарифы!$A$6:$I$1858</definedName>
    <definedName name="Z_AAF9511D_2DEB_465C_9B92_4CD1DB4FDC6E_.wvu.FilterData" localSheetId="0" hidden="1">Тарифы!$C$6:$BO$12</definedName>
    <definedName name="Z_AB10FBBF_C6D9_4064_993B_6C2789C7628B_.wvu.FilterData" localSheetId="0" hidden="1">Тарифы!$A$6:$I$1858</definedName>
    <definedName name="Z_AB2EF393_88D2_463D_A9E7_6BF807398EF9_.wvu.FilterData" localSheetId="0" hidden="1">Тарифы!$8:$1858</definedName>
    <definedName name="Z_AB556364_535A_4647_9C49_4EC5BE592C80_.wvu.FilterData" localSheetId="0" hidden="1">Тарифы!$C$6:$BO$1858</definedName>
    <definedName name="Z_AB86201F_FF56_4DD6_BADA_678814A5914D_.wvu.FilterData" localSheetId="0" hidden="1">Тарифы!$A$6:$I$1858</definedName>
    <definedName name="Z_ABF02758_4883_4FB6_AA99_81077B222D20_.wvu.FilterData" localSheetId="0" hidden="1">Тарифы!$C$6:$BO$1858</definedName>
    <definedName name="Z_ABFC853A_F25E_4649_9C24_690A11C574C8_.wvu.FilterData" localSheetId="0" hidden="1">Тарифы!$8:$1858</definedName>
    <definedName name="Z_AC0FFF33_2DFF_4A0C_AABC_243A4AA1003F_.wvu.FilterData" localSheetId="0" hidden="1">Тарифы!$A$6:$I$1858</definedName>
    <definedName name="Z_AC172375_569D_47C1_A035_7ADEDB0EC2C8_.wvu.FilterData" localSheetId="0" hidden="1">Тарифы!$A$6:$I$1858</definedName>
    <definedName name="Z_AC378F68_B12D_417F_A924_F34B8428A05B_.wvu.FilterData" localSheetId="0" hidden="1">Тарифы!$C$3:$BO$12</definedName>
    <definedName name="Z_AC513E14_940C_4EA7_992E_E94D6A328977_.wvu.FilterData" localSheetId="0" hidden="1">Тарифы!$6:$1858</definedName>
    <definedName name="Z_ACC0CBD4_4EB3_43EF_8C32_B6C1E41346EC_.wvu.FilterData" localSheetId="0" hidden="1">Тарифы!$C$6:$BO$1858</definedName>
    <definedName name="Z_ACCFCFD8_65E5_49E8_B31D_43F7EB963020_.wvu.FilterData" localSheetId="0" hidden="1">Тарифы!$A$6:$I$1858</definedName>
    <definedName name="Z_ACF4774A_7E4B_41FD_9793_F0D4DE71CC56_.wvu.FilterData" localSheetId="0" hidden="1">Тарифы!$A$6:$I$1858</definedName>
    <definedName name="Z_ACFADBB5_3D61_490E_BCDE_BD1C5917C090_.wvu.FilterData" localSheetId="0" hidden="1">Тарифы!$A$6:$I$1858</definedName>
    <definedName name="Z_AD0710D7_1F2C_4FA5_A2A0_7584CFDDEEEB_.wvu.FilterData" localSheetId="0" hidden="1">Тарифы!$C$6:$BO$1858</definedName>
    <definedName name="Z_AD531B26_0049_4460_A5EE_23E842593D49_.wvu.FilterData" localSheetId="0" hidden="1">Тарифы!$A$6:$I$1858</definedName>
    <definedName name="Z_ADA22C08_87AE_45F5_A9E9_14AAFE995BEC_.wvu.FilterData" localSheetId="0" hidden="1">Тарифы!$C$6:$BO$305</definedName>
    <definedName name="Z_ADDA968B_3E21_4F04_AD4D_98A2EF109304_.wvu.FilterData" localSheetId="0" hidden="1">Тарифы!$A$6:$I$1858</definedName>
    <definedName name="Z_ADE5A829_54BF_4198_9AE7_C7E58AC577C1_.wvu.FilterData" localSheetId="0" hidden="1">Тарифы!$A$6:$I$1858</definedName>
    <definedName name="Z_ADF993A5_CCFE_478C_A4BE_0CF34804E6EE_.wvu.FilterData" localSheetId="0" hidden="1">Тарифы!$A$6:$I$1858</definedName>
    <definedName name="Z_AE08203C_5CB3_44BF_917E_B206BC20C6E7_.wvu.FilterData" localSheetId="0" hidden="1">Тарифы!$A$6:$I$1858</definedName>
    <definedName name="Z_AE115396_3648_4493_8433_7E97482BA8FE_.wvu.FilterData" localSheetId="0" hidden="1">Тарифы!$A$6:$I$1858</definedName>
    <definedName name="Z_AE6DDA89_5DB5_4B0F_A0E0_2B0ABDA869F1_.wvu.FilterData" localSheetId="0" hidden="1">Тарифы!$A$6:$I$1858</definedName>
    <definedName name="Z_AE7D7C24_92BD_47AB_9EE4_EAC8A219A8C0_.wvu.FilterData" localSheetId="0" hidden="1">Тарифы!$C$6:$BO$1858</definedName>
    <definedName name="Z_AE8D98FF_345B_44A3_9570_11F4693C8EDF_.wvu.FilterData" localSheetId="0" hidden="1">Тарифы!$A$6:$I$1858</definedName>
    <definedName name="Z_AED96D0F_F472_4B2C_8727_6E77351D1A2F_.wvu.FilterData" localSheetId="0" hidden="1">Тарифы!$A$6:$I$1858</definedName>
    <definedName name="Z_AEEEFD76_930D_4A63_9787_15199659E5AB_.wvu.FilterData" localSheetId="0" hidden="1">Тарифы!$A$6:$I$1858</definedName>
    <definedName name="Z_AF775617_7E60_46D4_8373_D4BDF6192309_.wvu.FilterData" localSheetId="0" hidden="1">Тарифы!$A$6:$I$1858</definedName>
    <definedName name="Z_AF9811DC_5D4C_48DF_8FA7_309B8681CC69_.wvu.FilterData" localSheetId="0" hidden="1">Тарифы!$A$6:$I$1858</definedName>
    <definedName name="Z_AFA31DA3_CF05_45B7_A642_7FB35931EE17_.wvu.FilterData" localSheetId="0" hidden="1">Тарифы!$A$6:$I$1858</definedName>
    <definedName name="Z_AFA6373E_F10F_45AD_80FB_6E3D6D828A1B_.wvu.FilterData" localSheetId="0" hidden="1">Тарифы!$8:$1858</definedName>
    <definedName name="Z_AFAA0481_164A_4725_BB2E_A0BE10329F71_.wvu.FilterData" localSheetId="0" hidden="1">Тарифы!$A$6:$I$1858</definedName>
    <definedName name="Z_AFF8647A_1D7D_48BF_B74E_AA277F1E4445_.wvu.FilterData" localSheetId="0" hidden="1">Тарифы!$C$6:$BO$1858</definedName>
    <definedName name="Z_B020A715_955C_478A_AF5D_1139FF3EF49E_.wvu.FilterData" localSheetId="0" hidden="1">Тарифы!$A$6:$I$1858</definedName>
    <definedName name="Z_B0294504_6409_415A_9255_D0E5CCFC89FA_.wvu.FilterData" localSheetId="0" hidden="1">Тарифы!$C$6:$BO$1858</definedName>
    <definedName name="Z_B03DF78A_1628_41D1_9C27_39000F21C650_.wvu.FilterData" localSheetId="0" hidden="1">Тарифы!$C$6:$BO$1858</definedName>
    <definedName name="Z_B04301A6_0267_485E_8EFA_28B6D5267D5D_.wvu.FilterData" localSheetId="0" hidden="1">Тарифы!$C$6:$BO$1858</definedName>
    <definedName name="Z_B050C559_786D_4004_9961_299F9DCAEED6_.wvu.FilterData" localSheetId="0" hidden="1">Тарифы!$C$3:$BO$12</definedName>
    <definedName name="Z_B05ABE80_0A9C_4668_B014_51C1F9218BF5_.wvu.FilterData" localSheetId="0" hidden="1">Тарифы!$A$6:$I$1858</definedName>
    <definedName name="Z_B07D31B8_503F_42AA_B74F_5EFE7D931081_.wvu.FilterData" localSheetId="0" hidden="1">Тарифы!$A$6:$I$1858</definedName>
    <definedName name="Z_B0863EA7_685C_4247_8F02_B9AE70D6DBD8_.wvu.FilterData" localSheetId="0" hidden="1">Тарифы!$C$6:$BO$1858</definedName>
    <definedName name="Z_B09EEC62_E3DF_4503_A843_109465071338_.wvu.FilterData" localSheetId="0" hidden="1">Тарифы!$A$6:$I$1858</definedName>
    <definedName name="Z_B0A4F0F7_4B2C_431C_88D6_C443B8975BE4_.wvu.FilterData" localSheetId="0" hidden="1">Тарифы!$A$6:$I$1858</definedName>
    <definedName name="Z_B0BAC08F_BCE9_4502_A549_5FAFAC36AA96_.wvu.FilterData" localSheetId="0" hidden="1">Тарифы!$C$6:$BO$1858</definedName>
    <definedName name="Z_B0BCA470_3243_4A56_B0CB_2E94CE739993_.wvu.FilterData" localSheetId="0" hidden="1">Тарифы!$A$6:$I$1858</definedName>
    <definedName name="Z_B0BE63AD_D80A_4076_B676_113E57B9D456_.wvu.FilterData" localSheetId="0" hidden="1">Тарифы!$A$6:$I$1858</definedName>
    <definedName name="Z_B0CD5DDE_D36B_4C61_B838_A797F10DFFC3_.wvu.FilterData" localSheetId="0" hidden="1">Тарифы!$A$6:$I$1858</definedName>
    <definedName name="Z_B0EDBF73_4C7D_4C62_993D_58318DCCE3FF_.wvu.FilterData" localSheetId="0" hidden="1">Тарифы!$A$6:$I$1858</definedName>
    <definedName name="Z_B0EE573C_2FF5_4BED_B53A_E211A503FB5A_.wvu.FilterData" localSheetId="0" hidden="1">Тарифы!$A$6:$I$1858</definedName>
    <definedName name="Z_B0FC86FB_17CE_4297_AEBE_EB8BDCABE985_.wvu.FilterData" localSheetId="0" hidden="1">Тарифы!$C$6:$BO$1858</definedName>
    <definedName name="Z_B139E604_A9E9_4A3C_B762_05B29C04E6CE_.wvu.FilterData" localSheetId="0" hidden="1">Тарифы!$A$6:$I$1858</definedName>
    <definedName name="Z_B1931B53_BC38_4168_B1A3_A23DCD80690C_.wvu.FilterData" localSheetId="0" hidden="1">Тарифы!$A$6:$I$1858</definedName>
    <definedName name="Z_B19CCD5A_A3B5_48F8_AAA0_2E23E79EC574_.wvu.FilterData" localSheetId="0" hidden="1">Тарифы!$A$6:$I$1858</definedName>
    <definedName name="Z_B1C08E6D_1755_429B_8DEB_4F7949BAAC9A_.wvu.FilterData" localSheetId="0" hidden="1">Тарифы!$C$6:$BO$1858</definedName>
    <definedName name="Z_B1D6A3F0_D413_4BA4_8237_5986E090A8D4_.wvu.FilterData" localSheetId="0" hidden="1">Тарифы!$A$6:$I$1858</definedName>
    <definedName name="Z_B1DA45BF_0BC1_4A69_BDC0_F44D96119EA1_.wvu.FilterData" localSheetId="0" hidden="1">Тарифы!$A$6:$I$1858</definedName>
    <definedName name="Z_B2149DD1_B768_4F75_880F_4BE25005F669_.wvu.FilterData" localSheetId="0" hidden="1">Тарифы!$A$6:$I$1858</definedName>
    <definedName name="Z_B22D5A1A_EDA2_4F29_A271_10AFDF229ED7_.wvu.FilterData" localSheetId="0" hidden="1">Тарифы!$8:$1858</definedName>
    <definedName name="Z_B22FFA6F_9153_4AE6_BF24_CC3F1D844A09_.wvu.FilterData" localSheetId="0" hidden="1">Тарифы!$A$6:$I$1858</definedName>
    <definedName name="Z_B27F5347_56A9_43EC_A0E8_A25B9E49F4D9_.wvu.FilterData" localSheetId="0" hidden="1">Тарифы!$A$6:$I$1858</definedName>
    <definedName name="Z_B27F869F_9F74_4517_93D9_DEBDE160127A_.wvu.FilterData" localSheetId="0" hidden="1">Тарифы!$A$6:$I$1858</definedName>
    <definedName name="Z_B2805ED2_3B9B_4086_B310_D4E07F8DFA39_.wvu.FilterData" localSheetId="0" hidden="1">Тарифы!$A$6:$I$1858</definedName>
    <definedName name="Z_B28A9E4B_498F_4035_A272_567FC2786937_.wvu.FilterData" localSheetId="0" hidden="1">Тарифы!$C$3:$BO$12</definedName>
    <definedName name="Z_B2BBB055_22E5_45E6_86FA_2A407A4945E5_.wvu.FilterData" localSheetId="0" hidden="1">Тарифы!$A$6:$I$1858</definedName>
    <definedName name="Z_B2C6C8AF_6544_46A2_AEF3_99041F531259_.wvu.FilterData" localSheetId="0" hidden="1">Тарифы!$C$6:$BO$1858</definedName>
    <definedName name="Z_B2CD1BDD_1287_49AE_9BCD_D343C830F5C5_.wvu.FilterData" localSheetId="0" hidden="1">Тарифы!$A$6:$I$1858</definedName>
    <definedName name="Z_B32B08BB_B841_4815_8686_BBD184AC6CD2_.wvu.FilterData" localSheetId="0" hidden="1">Тарифы!$A$6:$I$1858</definedName>
    <definedName name="Z_B345E1DC_0775_48FE_83E9_2343578483E7_.wvu.FilterData" localSheetId="0" hidden="1">Тарифы!$C$6:$BO$1858</definedName>
    <definedName name="Z_B39CFAC1_E6A4_4D8D_A7CE_EE418C4C3CE2_.wvu.FilterData" localSheetId="0" hidden="1">Тарифы!$A$6:$I$1858</definedName>
    <definedName name="Z_B3E18541_8A56_4136_9DB8_EBF7D5021504_.wvu.FilterData" localSheetId="0" hidden="1">Тарифы!$C$6:$BO$1858</definedName>
    <definedName name="Z_B3E92F95_4CF9_4A12_8E12_E8492D67A020_.wvu.FilterData" localSheetId="0" hidden="1">Тарифы!$A$6:$I$1858</definedName>
    <definedName name="Z_B43A1BE3_EC9F_4982_921D_43A05A68D7D3_.wvu.FilterData" localSheetId="0" hidden="1">Тарифы!$A$6:$I$1858</definedName>
    <definedName name="Z_B4422581_1172_4869_B31C_228F5AC9FCC6_.wvu.FilterData" localSheetId="0" hidden="1">Тарифы!$A$6:$I$1858</definedName>
    <definedName name="Z_B44C56C3_6706_4BB0_8FA5_1C8B6510D0C6_.wvu.FilterData" localSheetId="0" hidden="1">Тарифы!$A$6:$I$1858</definedName>
    <definedName name="Z_B45B539D_2B9F_4913_95D5_F99379B7F416_.wvu.FilterData" localSheetId="0" hidden="1">Тарифы!$C$6:$BO$1858</definedName>
    <definedName name="Z_B47811AA_1A1C_44D2_9A7B_9F62E7CBF7F0_.wvu.FilterData" localSheetId="0" hidden="1">Тарифы!$A$6:$I$1858</definedName>
    <definedName name="Z_B4AC57D4_F72E_435A_A153_26A9EBFEC5C0_.wvu.FilterData" localSheetId="0" hidden="1">Тарифы!$A$6:$I$1858</definedName>
    <definedName name="Z_B4C5CFB4_F3C6_42E8_8F8D_52C898A3F75F_.wvu.FilterData" localSheetId="0" hidden="1">Тарифы!$A$6:$I$1858</definedName>
    <definedName name="Z_B4EA5A35_97D9_4665_92EF_9B977065851C_.wvu.FilterData" localSheetId="0" hidden="1">Тарифы!$D$3:$D$1858</definedName>
    <definedName name="Z_B4F32AE2_F8A2_4EED_9BA2_2608378FE498_.wvu.FilterData" localSheetId="0" hidden="1">Тарифы!$A$6:$I$1858</definedName>
    <definedName name="Z_B512E1CA_1BFA_4216_B938_460AA9FBA2E4_.wvu.FilterData" localSheetId="0" hidden="1">Тарифы!$A$6:$I$1858</definedName>
    <definedName name="Z_B575DA55_BC94_46C5_9239_C6C33161CBB6_.wvu.FilterData" localSheetId="0" hidden="1">Тарифы!$A$6:$I$1858</definedName>
    <definedName name="Z_B57946D7_91AC_4A82_B866_129647CC822C_.wvu.FilterData" localSheetId="0" hidden="1">Тарифы!$A$6:$I$1858</definedName>
    <definedName name="Z_B5C1FA77_0351_498E_AA60_07A62C8D7AC2_.wvu.FilterData" localSheetId="0" hidden="1">Тарифы!$A$6:$I$1858</definedName>
    <definedName name="Z_B5CC8BCD_01EF_4490_ABDD_291C674D4230_.wvu.FilterData" localSheetId="0" hidden="1">Тарифы!$A$6:$I$1858</definedName>
    <definedName name="Z_B60CF794_80B7_4FE4_A565_1BF5FBEF3F29_.wvu.FilterData" localSheetId="0" hidden="1">Тарифы!$8:$1858</definedName>
    <definedName name="Z_B62B199B_4B6E_4F1F_98A5_450E6E891E54_.wvu.FilterData" localSheetId="0" hidden="1">Тарифы!$A$6:$I$1858</definedName>
    <definedName name="Z_B640A15C_1999_4717_BC01_488CBB50B835_.wvu.FilterData" localSheetId="0" hidden="1">Тарифы!$C$6:$BO$1858</definedName>
    <definedName name="Z_B640C127_822D_4439_8EA1_4D01AE8F0AA1_.wvu.FilterData" localSheetId="0" hidden="1">Тарифы!$C$3:$BO$12</definedName>
    <definedName name="Z_B6810B16_9761_4C4D_B023_DBB9CD0742C1_.wvu.FilterData" localSheetId="0" hidden="1">Тарифы!$A$6:$I$1858</definedName>
    <definedName name="Z_B69B97FD_E978_48FF_B250_7EA1C640A457_.wvu.FilterData" localSheetId="0" hidden="1">Тарифы!$C$6:$BO$1858</definedName>
    <definedName name="Z_B6AD390E_D55C_4553_B0AF_480A3FDBC3DF_.wvu.FilterData" localSheetId="0" hidden="1">Тарифы!$A$6:$I$1858</definedName>
    <definedName name="Z_B6C5A37E_24C1_41E0_8DBE_EBE947D7C662_.wvu.FilterData" localSheetId="0" hidden="1">Тарифы!$A$6:$I$1858</definedName>
    <definedName name="Z_B6CC1357_6E7C_435E_A5D0_18703DB4AA82_.wvu.FilterData" localSheetId="0" hidden="1">Тарифы!$A$6:$I$1858</definedName>
    <definedName name="Z_B6F5F095_D41E_47A6_9F03_CC57E9F03742_.wvu.FilterData" localSheetId="0" hidden="1">Тарифы!$A$6:$I$1858</definedName>
    <definedName name="Z_B7284981_50EA_4833_AAA3_0C33D55FC66B_.wvu.FilterData" localSheetId="0" hidden="1">Тарифы!$A$6:$I$1858</definedName>
    <definedName name="Z_B72DD1DB_D55C_4DD2_B3F7_E7D1B1678463_.wvu.FilterData" localSheetId="0" hidden="1">Тарифы!$A$6:$I$1858</definedName>
    <definedName name="Z_B780B015_D25C_42FB_AAAA_3CCC88355027_.wvu.FilterData" localSheetId="0" hidden="1">Тарифы!$8:$1858</definedName>
    <definedName name="Z_B797ED3E_D4A9_48AA_B159_BA091DE458B7_.wvu.FilterData" localSheetId="0" hidden="1">Тарифы!$A$6:$I$1858</definedName>
    <definedName name="Z_B7ABAEA5_CB55_4106_8B15_84FA1FFC231A_.wvu.FilterData" localSheetId="0" hidden="1">Тарифы!$A$6:$I$1858</definedName>
    <definedName name="Z_B7AF8234_39A6_434E_BF7C_67A9BE82ADFC_.wvu.FilterData" localSheetId="0" hidden="1">Тарифы!$A$6:$I$1858</definedName>
    <definedName name="Z_B7F5DAA2_013F_453A_A6B7_D9548FECC9B9_.wvu.FilterData" localSheetId="0" hidden="1">Тарифы!$8:$1858</definedName>
    <definedName name="Z_B7FCC595_6897_4BEE_A3FC_C842AECE4EC2_.wvu.FilterData" localSheetId="0" hidden="1">Тарифы!$8:$1858</definedName>
    <definedName name="Z_B80F02E2_FB22_40BB_81F9_B6DF0AE928A7_.wvu.FilterData" localSheetId="0" hidden="1">Тарифы!$C$6:$BO$1858</definedName>
    <definedName name="Z_B8143F5B_1061_4BF4_8092_417AE8CA4FB8_.wvu.FilterData" localSheetId="0" hidden="1">Тарифы!$A$6:$I$1858</definedName>
    <definedName name="Z_B82AC0C1_39B0_4EB6_A17F_C90844FC05CD_.wvu.FilterData" localSheetId="0" hidden="1">Тарифы!$A$6:$I$1858</definedName>
    <definedName name="Z_B82FFBEA_C5FC_4931_A24D_E84B090AFD84_.wvu.FilterData" localSheetId="0" hidden="1">Тарифы!$C$6:$BO$1858</definedName>
    <definedName name="Z_B851583F_275A_454F_93F1_BF7B13F09594_.wvu.FilterData" localSheetId="0" hidden="1">Тарифы!$A$6:$I$1858</definedName>
    <definedName name="Z_B8707C02_78F2_4964_81ED_F5CFE15C93CE_.wvu.FilterData" localSheetId="0" hidden="1">Тарифы!$A$6:$I$1858</definedName>
    <definedName name="Z_B89F80A9_7E37_4D0A_B524_310BC2A78EAB_.wvu.FilterData" localSheetId="0" hidden="1">Тарифы!$A$6:$I$1858</definedName>
    <definedName name="Z_B8BC105C_9C54_4351_BC5A_91CF1592EF54_.wvu.FilterData" localSheetId="0" hidden="1">Тарифы!$C$6:$BO$1858</definedName>
    <definedName name="Z_B8D88118_8FD3_491B_BF54_E23A9D6008FE_.wvu.FilterData" localSheetId="0" hidden="1">Тарифы!$C$3:$I$1858</definedName>
    <definedName name="Z_B8E599B6_8E59_4D93_8D98_E18351367258_.wvu.FilterData" localSheetId="0" hidden="1">Тарифы!$A$6:$I$1858</definedName>
    <definedName name="Z_B929FF51_81E7_4E64_AE61_AE939959853D_.wvu.FilterData" localSheetId="0" hidden="1">Тарифы!$C$6:$BO$1858</definedName>
    <definedName name="Z_B94DA205_6866_42D3_828C_CFA1D0A1B554_.wvu.FilterData" localSheetId="0" hidden="1">Тарифы!$A$6:$I$1858</definedName>
    <definedName name="Z_B95D14BF_0FF0_4534_BDAA_87E6E21C05A9_.wvu.FilterData" localSheetId="0" hidden="1">Тарифы!$A$6:$I$1858</definedName>
    <definedName name="Z_B96E0C4F_56A6_488F_9290_DEF5817A9169_.wvu.FilterData" localSheetId="0" hidden="1">Тарифы!$A$6:$I$1858</definedName>
    <definedName name="Z_B9C3B3E5_E8CF_4121_AE28_E56CC935C224_.wvu.FilterData" localSheetId="0" hidden="1">Тарифы!$C$6:$BO$12</definedName>
    <definedName name="Z_B9DD1DCF_F2B0_4381_B777_4EF36AE9B733_.wvu.FilterData" localSheetId="0" hidden="1">Тарифы!$A$6:$I$1858</definedName>
    <definedName name="Z_B9F6A402_D305_4141_A292_902DD82DBDC3_.wvu.FilterData" localSheetId="0" hidden="1">Тарифы!#REF!</definedName>
    <definedName name="Z_BA2160BE_EB74_463E_AD43_D3B9DFBD5BC9_.wvu.FilterData" localSheetId="0" hidden="1">Тарифы!$C$6:$BO$1858</definedName>
    <definedName name="Z_BA3ADB88_3ACD_4222_A7B6_8935744772DC_.wvu.FilterData" localSheetId="0" hidden="1">Тарифы!$C$6:$BO$1858</definedName>
    <definedName name="Z_BA62BF16_83B0_44B1_8759_E18CA1CC1B74_.wvu.FilterData" localSheetId="0" hidden="1">Тарифы!$C$6:$BO$1858</definedName>
    <definedName name="Z_BA743860_5E24_4E21_922C_B9DA4A38C31A_.wvu.FilterData" localSheetId="0" hidden="1">Тарифы!$A$6:$I$1858</definedName>
    <definedName name="Z_BA76BABC_825A_4440_A806_B2DBD6E3C4A7_.wvu.FilterData" localSheetId="0" hidden="1">Тарифы!$C$5:$BO$1858</definedName>
    <definedName name="Z_BA8D24B4_98A3_4928_963F_1D1A6C735619_.wvu.FilterData" localSheetId="0" hidden="1">Тарифы!$A$6:$I$1858</definedName>
    <definedName name="Z_BAAA8402_998A_4F69_8727_94DE253E3BFE_.wvu.FilterData" localSheetId="0" hidden="1">Тарифы!$A$6:$I$1858</definedName>
    <definedName name="Z_BB030F59_D22B_49E6_8ADE_7BEB26817D72_.wvu.FilterData" localSheetId="0" hidden="1">Тарифы!$A$6:$I$1858</definedName>
    <definedName name="Z_BB2AF0C8_E3C2_4B68_9BCD_A53D010B54B9_.wvu.FilterData" localSheetId="0" hidden="1">Тарифы!$A$6:$I$1858</definedName>
    <definedName name="Z_BB5415EE_94D9_4D9D_B31F_C156C9A06168_.wvu.FilterData" localSheetId="0" hidden="1">Тарифы!$C$6:$BO$1858</definedName>
    <definedName name="Z_BB66D4C5_7919_43E9_A51A_83464A0158F9_.wvu.FilterData" localSheetId="0" hidden="1">Тарифы!$A$6:$I$1858</definedName>
    <definedName name="Z_BB758C03_A8DD_48F7_8764_7D00DCB6144B_.wvu.FilterData" localSheetId="0" hidden="1">Тарифы!$A$6:$I$1858</definedName>
    <definedName name="Z_BBBCE58F_61C9_4EB4_B24E_44C7F10769E1_.wvu.FilterData" localSheetId="0" hidden="1">Тарифы!$8:$1858</definedName>
    <definedName name="Z_BC3996E8_B5AA_4EC9_8B01_C8C3E118760C_.wvu.FilterData" localSheetId="0" hidden="1">Тарифы!$A$6:$I$1858</definedName>
    <definedName name="Z_BC3E7661_AC2B_4BC1_9360_F44EE6A89144_.wvu.FilterData" localSheetId="0" hidden="1">Тарифы!$A$6:$I$1858</definedName>
    <definedName name="Z_BC611AD6_5219_4373_AF0F_881A5B0015D7_.wvu.FilterData" localSheetId="0" hidden="1">Тарифы!$A$6:$I$1858</definedName>
    <definedName name="Z_BC8A5DDA_C1C9_4C6D_92AE_9BC0A3125794_.wvu.FilterData" localSheetId="0" hidden="1">Тарифы!$A$6:$I$1858</definedName>
    <definedName name="Z_BCCD233B_39EC_4BB1_BBA1_E5D0C98716BB_.wvu.FilterData" localSheetId="0" hidden="1">Тарифы!$A$6:$I$1858</definedName>
    <definedName name="Z_BCCF3943_FA00_46BB_B77D_743A221DBA9B_.wvu.FilterData" localSheetId="0" hidden="1">Тарифы!$A$6:$I$1858</definedName>
    <definedName name="Z_BCEC12D2_3A05_42F2_89BE_731DFF9471C9_.wvu.FilterData" localSheetId="0" hidden="1">Тарифы!$A$6:$I$1858</definedName>
    <definedName name="Z_BCF4B80E_7531_4A71_8F39_FFF1A0C76DA4_.wvu.FilterData" localSheetId="0" hidden="1">Тарифы!$C$6:$BO$1858</definedName>
    <definedName name="Z_BD06ABAD_2F6B_4167_84A8_F2716DBF8993_.wvu.FilterData" localSheetId="0" hidden="1">Тарифы!$A$6:$I$1858</definedName>
    <definedName name="Z_BD100C7F_6A3A_4147_86DE_2F41472D2D66_.wvu.FilterData" localSheetId="0" hidden="1">Тарифы!$A$6:$I$1858</definedName>
    <definedName name="Z_BD1C7EED_54F3_4659_B5A6_38868E6FEAD7_.wvu.FilterData" localSheetId="0" hidden="1">Тарифы!$A$6:$I$1858</definedName>
    <definedName name="Z_BDB8B0F6_7B71_4FBF_8B75_EF56D7B67594_.wvu.FilterData" localSheetId="0" hidden="1">Тарифы!$A$6:$I$1858</definedName>
    <definedName name="Z_BDE9DB1A_F863_49FB_ACEA_C05EC5A77F15_.wvu.FilterData" localSheetId="0" hidden="1">Тарифы!$A$6:$I$1858</definedName>
    <definedName name="Z_BDEC9CEC_D14C_45F2_876C_0A765DB8D3C0_.wvu.FilterData" localSheetId="0" hidden="1">Тарифы!$C$6:$BO$1858</definedName>
    <definedName name="Z_BDECBA2B_7153_4F97_9554_063891F10227_.wvu.FilterData" localSheetId="0" hidden="1">Тарифы!$A$6:$I$1858</definedName>
    <definedName name="Z_BE33BFF2_AD99_459D_8E91_07A6455625C4_.wvu.FilterData" localSheetId="0" hidden="1">Тарифы!$A$6:$I$1858</definedName>
    <definedName name="Z_BE4E3702_0D5D_4CFE_BC1C_884FEE653959_.wvu.FilterData" localSheetId="0" hidden="1">Тарифы!$A$6:$I$1858</definedName>
    <definedName name="Z_BE5640E9_9D75_4A15_9C97_1D6809112F4B_.wvu.FilterData" localSheetId="0" hidden="1">Тарифы!$C$6:$BO$1858</definedName>
    <definedName name="Z_BE88BE11_915A_40CD_BBEA_4594B41B1644_.wvu.FilterData" localSheetId="0" hidden="1">Тарифы!$A$6:$I$1858</definedName>
    <definedName name="Z_BE97F65E_EADD_47D5_ACCC_C7DBCADD3779_.wvu.FilterData" localSheetId="0" hidden="1">Тарифы!$A$6:$I$1858</definedName>
    <definedName name="Z_BEE94E59_1E81_4C62_B7EE_CB6AA7D4018F_.wvu.FilterData" localSheetId="0" hidden="1">Тарифы!$A$6:$I$1858</definedName>
    <definedName name="Z_BEFB3AB6_C934_4283_89AF_5A4BD0CDBBE0_.wvu.FilterData" localSheetId="0" hidden="1">Тарифы!$A$6:$I$1858</definedName>
    <definedName name="Z_BEFE68B1_3905_4F27_9AD4_7EB3D7533F5D_.wvu.FilterData" localSheetId="0" hidden="1">Тарифы!$C$6:$BO$1858</definedName>
    <definedName name="Z_BF1EE256_642D_415A_B35B_093AA22A2D0A_.wvu.FilterData" localSheetId="0" hidden="1">Тарифы!$A$6:$I$1858</definedName>
    <definedName name="Z_BF2CF8E6_D5AF_4B9F_AB38_BD86DA999B0E_.wvu.FilterData" localSheetId="0" hidden="1">Тарифы!$A$6:$I$1858</definedName>
    <definedName name="Z_BF5AD113_44E1_453A_A2AE_042E24730823_.wvu.FilterData" localSheetId="0" hidden="1">Тарифы!$A$6:$I$1858</definedName>
    <definedName name="Z_BF821689_EF3E_44C4_8C85_4E92EC66F9B7_.wvu.FilterData" localSheetId="0" hidden="1">Тарифы!$C$3:$BO$12</definedName>
    <definedName name="Z_C038AA92_A634_4F89_A2F4_6F0775B38278_.wvu.FilterData" localSheetId="0" hidden="1">Тарифы!$C$6:$BO$12</definedName>
    <definedName name="Z_C046AB46_A5E7_4A67_A943_287FDE6CFFE4_.wvu.FilterData" localSheetId="0" hidden="1">Тарифы!$C$6:$BO$12</definedName>
    <definedName name="Z_C0695DED_2969_4620_9978_EF14EA4A75ED_.wvu.FilterData" localSheetId="0" hidden="1">Тарифы!$C$6:$BO$1858</definedName>
    <definedName name="Z_C08ECA47_DDAF_42C2_99AF_00E7EFEB4DA1_.wvu.FilterData" localSheetId="0" hidden="1">Тарифы!$A$6:$I$1858</definedName>
    <definedName name="Z_C0C6E039_DA1D_4D43_AFCF_5789B43BA880_.wvu.FilterData" localSheetId="0" hidden="1">Тарифы!$C$6:$BO$1858</definedName>
    <definedName name="Z_C0D23A77_5DF9_4AE7_A047_74247F859247_.wvu.FilterData" localSheetId="0" hidden="1">Тарифы!$A$6:$I$1858</definedName>
    <definedName name="Z_C0D6FEB2_C1E6_42B2_81E7_E57A6826FB73_.wvu.FilterData" localSheetId="0" hidden="1">Тарифы!$A$6:$I$1858</definedName>
    <definedName name="Z_C0EFF6EF_6F4A_4479_AF10_5D4744C1B168_.wvu.FilterData" localSheetId="0" hidden="1">Тарифы!$A$6:$I$1858</definedName>
    <definedName name="Z_C14AABBA_2EA2_48F5_88F8_0FE7CD37A589_.wvu.FilterData" localSheetId="0" hidden="1">Тарифы!$A$6:$I$1858</definedName>
    <definedName name="Z_C15B8B68_32B1_473A_B876_6B2A1D6FE205_.wvu.FilterData" localSheetId="0" hidden="1">Тарифы!$A$6:$I$1858</definedName>
    <definedName name="Z_C17671A6_8AAC_427A_8795_C5E83CF27FDC_.wvu.FilterData" localSheetId="0" hidden="1">Тарифы!$A$6:$I$1858</definedName>
    <definedName name="Z_C18AB8B9_5A19_446F_9F4A_748ABE1F3169_.wvu.FilterData" localSheetId="0" hidden="1">Тарифы!$C$6:$BO$1858</definedName>
    <definedName name="Z_C18DFD37_6B7D_4B87_8F25_C95D2F51AA07_.wvu.FilterData" localSheetId="0" hidden="1">Тарифы!$A$6:$I$1858</definedName>
    <definedName name="Z_C27BE966_8649_41A4_B376_D914D03C92F1_.wvu.FilterData" localSheetId="0" hidden="1">Тарифы!$A$6:$I$1858</definedName>
    <definedName name="Z_C287F84F_54DE_4C08_85C8_DFA0C1A0E990_.wvu.FilterData" localSheetId="0" hidden="1">Тарифы!$A$6:$I$1858</definedName>
    <definedName name="Z_C294B7A2_EF34_4479_B275_79E7B39949FD_.wvu.FilterData" localSheetId="0" hidden="1">Тарифы!$A$6:$I$1858</definedName>
    <definedName name="Z_C294E7F7_5605_4BB2_A7D3_8FCB8F22A780_.wvu.FilterData" localSheetId="0" hidden="1">Тарифы!$A$6:$I$1858</definedName>
    <definedName name="Z_C2AF1DE9_6DFD_4BC0_B6BC_3DC99F8C9F82_.wvu.FilterData" localSheetId="0" hidden="1">Тарифы!$C$6:$BO$1858</definedName>
    <definedName name="Z_C2E8E503_DD7F_40BC_ABEF_274D43C8E67C_.wvu.FilterData" localSheetId="0" hidden="1">Тарифы!$8:$1858</definedName>
    <definedName name="Z_C2EAB2A5_5AB9_4792_9BF8_011DC5BF7C49_.wvu.FilterData" localSheetId="0" hidden="1">Тарифы!$C$6:$BO$1858</definedName>
    <definedName name="Z_C2F83E9E_7DC1_4531_856A_396FA0980C49_.wvu.FilterData" localSheetId="0" hidden="1">Тарифы!$A$6:$I$1858</definedName>
    <definedName name="Z_C319465C_11AF_407A_A8BE_F0BEB164E63F_.wvu.FilterData" localSheetId="0" hidden="1">Тарифы!$A$6:$I$1858</definedName>
    <definedName name="Z_C31D1BAC_EB86_4891_BF18_F04FA19A53C4_.wvu.FilterData" localSheetId="0" hidden="1">Тарифы!$A$6:$I$1858</definedName>
    <definedName name="Z_C3401112_1041_48D5_8B79_811E8679BE60_.wvu.FilterData" localSheetId="0" hidden="1">Тарифы!$A$6:$I$1858</definedName>
    <definedName name="Z_C39634EB_EEE1_419F_83F2_B253FF6A2202_.wvu.FilterData" localSheetId="0" hidden="1">Тарифы!$C$6:$BO$1858</definedName>
    <definedName name="Z_C397C789_3F7F_481C_9AC3_FFD8C1A6E03B_.wvu.FilterData" localSheetId="0" hidden="1">Тарифы!$A$6:$I$1858</definedName>
    <definedName name="Z_C3B3C949_F141_467A_99FD_64A22706A7DD_.wvu.FilterData" localSheetId="0" hidden="1">Тарифы!$A$6:$I$1858</definedName>
    <definedName name="Z_C3CE99F6_275B_4BA2_801B_A2AC297A04AF_.wvu.FilterData" localSheetId="0" hidden="1">Тарифы!$A$6:$I$1858</definedName>
    <definedName name="Z_C3E4CEA7_2B29_4E83_83A9_590DC088B4D7_.wvu.FilterData" localSheetId="0" hidden="1">Тарифы!$A$6:$I$1858</definedName>
    <definedName name="Z_C3E6DFAC_9457_4EA2_A5BF_B80B51B68B21_.wvu.FilterData" localSheetId="0" hidden="1">Тарифы!$A$6:$I$1858</definedName>
    <definedName name="Z_C3E81D31_5967_4EC3_85F8_C6D1BA7AF1B1_.wvu.FilterData" localSheetId="0" hidden="1">Тарифы!$C$3:$I$7</definedName>
    <definedName name="Z_C4168549_ACC8_4DFA_A92A_976C09AFF96C_.wvu.FilterData" localSheetId="0" hidden="1">Тарифы!$A$6:$I$1858</definedName>
    <definedName name="Z_C42BC5DE_6E35_472D_AF71_AD13C3EF01A6_.wvu.FilterData" localSheetId="0" hidden="1">Тарифы!$A$6:$I$1858</definedName>
    <definedName name="Z_C43FEFC8_08CD_42AB_A2E0_054E83AAEBD3_.wvu.FilterData" localSheetId="0" hidden="1">Тарифы!$C$3:$C$1858</definedName>
    <definedName name="Z_C454CE2B_60B2_4F7C_AC73_77634C32E009_.wvu.FilterData" localSheetId="0" hidden="1">Тарифы!$A$6:$I$1858</definedName>
    <definedName name="Z_C45517DA_D3C8_4F16_9E16_DD3D2830F066_.wvu.FilterData" localSheetId="0" hidden="1">Тарифы!$A$6:$I$1858</definedName>
    <definedName name="Z_C47746C6_D495_4198_8413_0A4931C5F4B8_.wvu.FilterData" localSheetId="0" hidden="1">Тарифы!$A$6:$I$1858</definedName>
    <definedName name="Z_C485EB6F_C4EE_480E_BD44_5C39D11AC905_.wvu.FilterData" localSheetId="0" hidden="1">Тарифы!$A$6:$I$1858</definedName>
    <definedName name="Z_C4C217F0_9CA1_43B5_BE50_5971D16D5B59_.wvu.FilterData" localSheetId="0" hidden="1">Тарифы!$C$6:$BO$1858</definedName>
    <definedName name="Z_C4E46F90_FE34_45C9_98FD_C987A2C4B358_.wvu.FilterData" localSheetId="0" hidden="1">Тарифы!$A$6:$I$1858</definedName>
    <definedName name="Z_C4FD371B_B41A_4038_A1DB_65B444CC218C_.wvu.FilterData" localSheetId="0" hidden="1">Тарифы!$A$6:$I$1858</definedName>
    <definedName name="Z_C5198485_EA12_45AE_A302_CD0F56CD0F53_.wvu.FilterData" localSheetId="0" hidden="1">Тарифы!$A$6:$I$1858</definedName>
    <definedName name="Z_C52A120A_3CC3_4C4D_8441_8FCDE5B6C6BB_.wvu.FilterData" localSheetId="0" hidden="1">Тарифы!$C$6:$BO$1858</definedName>
    <definedName name="Z_C5688564_DA7A_4B6D_BAD5_4C56140103CA_.wvu.FilterData" localSheetId="0" hidden="1">Тарифы!$A$6:$I$1858</definedName>
    <definedName name="Z_C57ED497_9389_4995_A1CE_DF5B9F11FCFA_.wvu.FilterData" localSheetId="0" hidden="1">Тарифы!$C$6:$BO$1858</definedName>
    <definedName name="Z_C59592C2_BAA8_4988_B1AB_3126214D79EE_.wvu.FilterData" localSheetId="0" hidden="1">Тарифы!$A$6:$I$1858</definedName>
    <definedName name="Z_C5B3146E_9F99_4500_9571_B1AB481FBD0C_.wvu.FilterData" localSheetId="0" hidden="1">Тарифы!$C$3:$BO$12</definedName>
    <definedName name="Z_C5BD5F35_0740_4232_A480_F5BFBA9BA79D_.wvu.FilterData" localSheetId="0" hidden="1">Тарифы!$C$6:$BO$1858</definedName>
    <definedName name="Z_C5E1917E_DF38_4227_89FC_3223F8D4A961_.wvu.FilterData" localSheetId="0" hidden="1">Тарифы!$C$6:$BO$1858</definedName>
    <definedName name="Z_C6042F0F_E083_40B4_B96B_2887C5AA1F35_.wvu.FilterData" localSheetId="0" hidden="1">Тарифы!$A$6:$I$1858</definedName>
    <definedName name="Z_C61C4051_5084_4DFB_8F54_FF14D34357C6_.wvu.FilterData" localSheetId="0" hidden="1">Тарифы!$A$6:$I$1858</definedName>
    <definedName name="Z_C6220DD2_A466_4C2D_90B4_C65C387F997B_.wvu.FilterData" localSheetId="0" hidden="1">Тарифы!$C$6:$BO$1858</definedName>
    <definedName name="Z_C6228040_0FE3_4EFE_BFEA_CBC99DAE6A8F_.wvu.FilterData" localSheetId="0" hidden="1">Тарифы!$A$6:$I$1858</definedName>
    <definedName name="Z_C664C8EA_CCEB_4DC7_A85D_902ACC984FE8_.wvu.FilterData" localSheetId="0" hidden="1">Тарифы!$A$6:$I$1858</definedName>
    <definedName name="Z_C6AB7798_1A83_4456_9B61_DC81BDA088D8_.wvu.FilterData" localSheetId="0" hidden="1">Тарифы!$A$6:$I$1858</definedName>
    <definedName name="Z_C6AD8298_8C7A_40F6_ACD1_6FE18918BBE4_.wvu.FilterData" localSheetId="0" hidden="1">Тарифы!$C$5:$BO$1858</definedName>
    <definedName name="Z_C6B2D43F_6813_4252_9A71_7E9C8E57226C_.wvu.FilterData" localSheetId="0" hidden="1">Тарифы!$C$6:$BO$1858</definedName>
    <definedName name="Z_C6BBB0F8_65DF_4C82_A165_9ABFC131358A_.wvu.FilterData" localSheetId="0" hidden="1">Тарифы!$C$3:$BO$12</definedName>
    <definedName name="Z_C6CBDCAA_93B1_42AA_B198_C2248B543A11_.wvu.FilterData" localSheetId="0" hidden="1">Тарифы!$C$3:$BO$12</definedName>
    <definedName name="Z_C6CBE889_5D0A_4500_B039_5947B598738A_.wvu.FilterData" localSheetId="0" hidden="1">Тарифы!$A$6:$I$1858</definedName>
    <definedName name="Z_C6F28F92_5D58_4F0F_B2E9_33631CA020AE_.wvu.FilterData" localSheetId="0" hidden="1">Тарифы!$C$6:$BO$1858</definedName>
    <definedName name="Z_C6F42664_137F_4B51_80B7_6C109871B6FC_.wvu.FilterData" localSheetId="0" hidden="1">Тарифы!$A$6:$I$1858</definedName>
    <definedName name="Z_C6F75E2A_7287_4636_A199_0C11ABCC72BB_.wvu.FilterData" localSheetId="0" hidden="1">Тарифы!$A$6:$I$1858</definedName>
    <definedName name="Z_C73A9C80_D8DD_458F_A6BA_43A3A6564843_.wvu.FilterData" localSheetId="0" hidden="1">Тарифы!$A$6:$I$1858</definedName>
    <definedName name="Z_C741CB1E_53FC_47CC_BAFB_5EA7AA6FDE28_.wvu.FilterData" localSheetId="0" hidden="1">Тарифы!$C$5:$BO$1858</definedName>
    <definedName name="Z_C7442C8B_2867_4C37_BA2A_43B6AAE923AB_.wvu.FilterData" localSheetId="0" hidden="1">Тарифы!$C$6:$BO$1858</definedName>
    <definedName name="Z_C79F013F_F880_4151_9898_CFFFBD3249D6_.wvu.FilterData" localSheetId="0" hidden="1">Тарифы!$C$3:$I$1858</definedName>
    <definedName name="Z_C7ADD537_9D76_436A_AF60_55D621699B47_.wvu.FilterData" localSheetId="0" hidden="1">Тарифы!$C$6:$BO$305</definedName>
    <definedName name="Z_C7B9FCB7_704D_44CB_9878_E21109922D55_.wvu.FilterData" localSheetId="0" hidden="1">Тарифы!$A$6:$I$1858</definedName>
    <definedName name="Z_C7BDDFBA_941B_4E32_B15D_C34C511B1C8E_.wvu.FilterData" localSheetId="0" hidden="1">Тарифы!$A$6:$I$1858</definedName>
    <definedName name="Z_C8335611_DAEB_467E_8B21_09D05FE71C23_.wvu.FilterData" localSheetId="0" hidden="1">Тарифы!$A$6:$I$1858</definedName>
    <definedName name="Z_C8376472_C3A8_4C50_9182_4C92DADE45E2_.wvu.FilterData" localSheetId="0" hidden="1">Тарифы!$A$6:$I$1858</definedName>
    <definedName name="Z_C84A270D_9847_42BD_B24D_F9E529AB9619_.wvu.FilterData" localSheetId="0" hidden="1">Тарифы!$C$6:$BO$1858</definedName>
    <definedName name="Z_C86EFD4B_1CDF_471B_B018_2B8E4207F383_.wvu.FilterData" localSheetId="0" hidden="1">Тарифы!$C$6:$BO$1858</definedName>
    <definedName name="Z_C885A8C7_8F85_4148_9D02_2CF9FC4FF70D_.wvu.FilterData" localSheetId="0" hidden="1">Тарифы!$C$6:$BO$12</definedName>
    <definedName name="Z_C8A3EF01_157B_4D80_B992_98CE80A5CC15_.wvu.FilterData" localSheetId="0" hidden="1">Тарифы!$C$6:$BO$1858</definedName>
    <definedName name="Z_C8B600F3_27F6_4D4E_97BB_F4A34399FDF2_.wvu.FilterData" localSheetId="0" hidden="1">Тарифы!$A$6:$I$1858</definedName>
    <definedName name="Z_C8CB6E16_9A49_4A0E_ADCE_CF99E60117B8_.wvu.FilterData" localSheetId="0" hidden="1">Тарифы!$A$6:$I$1858</definedName>
    <definedName name="Z_C8D3372B_3BB3_49D8_A97B_25CC175B7646_.wvu.FilterData" localSheetId="0" hidden="1">Тарифы!$A$6:$I$1858</definedName>
    <definedName name="Z_C914D61F_68A5_4F79_B8CE_21B547BF9F31_.wvu.FilterData" localSheetId="0" hidden="1">Тарифы!$C$6:$BO$1858</definedName>
    <definedName name="Z_C9A9EAA2_241B_430D_A300_715BF397B385_.wvu.FilterData" localSheetId="0" hidden="1">Тарифы!$A$6:$I$1858</definedName>
    <definedName name="Z_C9BDACFC_EE96_4A84_86CB_40350F458539_.wvu.FilterData" localSheetId="0" hidden="1">Тарифы!$C$6:$BO$1858</definedName>
    <definedName name="Z_C9D66746_5032_4BB4_92A9_A8763B3F750C_.wvu.FilterData" localSheetId="0" hidden="1">Тарифы!$C$6:$BO$1858</definedName>
    <definedName name="Z_CA1CBDAC_88EF_44AA_B066_6C288F387D92_.wvu.FilterData" localSheetId="0" hidden="1">Тарифы!#REF!</definedName>
    <definedName name="Z_CA6346E7_2D76_4326_B79E_0458C2839062_.wvu.FilterData" localSheetId="0" hidden="1">Тарифы!$A$6:$I$1858</definedName>
    <definedName name="Z_CA638F27_07C6_4899_A216_D5F3FE633327_.wvu.FilterData" localSheetId="0" hidden="1">Тарифы!$A$6:$I$1858</definedName>
    <definedName name="Z_CA6A9EDF_628E_4C39_8FB9_E2E2B201D82C_.wvu.FilterData" localSheetId="0" hidden="1">Тарифы!$A$6:$I$1858</definedName>
    <definedName name="Z_CA7AD593_0028_4741_9897_F8CAB6459363_.wvu.FilterData" localSheetId="0" hidden="1">Тарифы!$C$5:$BO$1858</definedName>
    <definedName name="Z_CAAA2A5B_2AD8_44DF_9280_A414673F1144_.wvu.FilterData" localSheetId="0" hidden="1">Тарифы!$C$6:$BO$1858</definedName>
    <definedName name="Z_CB24DC11_AF5D_4634_A53D_F34EF47B7D7C_.wvu.FilterData" localSheetId="0" hidden="1">Тарифы!$C$6:$BO$1858</definedName>
    <definedName name="Z_CB2BA490_AEA9_48BD_A144_A51E7C8E39D7_.wvu.FilterData" localSheetId="0" hidden="1">Тарифы!$A$6:$I$1858</definedName>
    <definedName name="Z_CBBEFF95_14F9_419A_98C0_9F01472604B6_.wvu.FilterData" localSheetId="0" hidden="1">Тарифы!$A$6:$I$1858</definedName>
    <definedName name="Z_CBE9CD1D_4B9C_4754_B5E1_7B36BD25D145_.wvu.FilterData" localSheetId="0" hidden="1">Тарифы!$A$6:$I$1858</definedName>
    <definedName name="Z_CBEB9A54_1FE9_4CEC_B50C_8310FDE6EC74_.wvu.FilterData" localSheetId="0" hidden="1">Тарифы!$A$6:$I$1858</definedName>
    <definedName name="Z_CBF8E7A8_E15A_4A4B_A180_3008DD68D637_.wvu.FilterData" localSheetId="0" hidden="1">Тарифы!$A$6:$I$1858</definedName>
    <definedName name="Z_CC010474_ED92_4863_BF78_8D15733EC8A5_.wvu.FilterData" localSheetId="0" hidden="1">Тарифы!$C$6:$BO$1858</definedName>
    <definedName name="Z_CC10661A_15F7_48C3_BFEB_8AD8DA788392_.wvu.FilterData" localSheetId="0" hidden="1">Тарифы!$A$6:$I$1858</definedName>
    <definedName name="Z_CC2CBF36_1063_4171_9E7D_53FCEF07A8BC_.wvu.FilterData" localSheetId="0" hidden="1">Тарифы!$A$6:$I$1858</definedName>
    <definedName name="Z_CC5051F2_FD51_4AA8_9446_148A8D30556B_.wvu.FilterData" localSheetId="0" hidden="1">Тарифы!$C$3:$BO$12</definedName>
    <definedName name="Z_CC5DE1BE_C486_4BF8_B1A8_0E355BA1C9AA_.wvu.FilterData" localSheetId="0" hidden="1">Тарифы!$A$6:$I$1858</definedName>
    <definedName name="Z_CC6394B1_F012_45FC_85B5_41BD17C373B4_.wvu.FilterData" localSheetId="0" hidden="1">Тарифы!$A$6:$I$1858</definedName>
    <definedName name="Z_CC8010C9_B051_4C32_B3FB_812058E4C8AC_.wvu.FilterData" localSheetId="0" hidden="1">Тарифы!$C$6:$BO$12</definedName>
    <definedName name="Z_CC94425C_BF1A_42AC_AD88_6AC78A3A7357_.wvu.FilterData" localSheetId="0" hidden="1">Тарифы!$A$6:$I$1858</definedName>
    <definedName name="Z_CC9CE24F_4A9D_49AB_8910_93F56AB4AE69_.wvu.FilterData" localSheetId="0" hidden="1">Тарифы!$A$6:$I$1858</definedName>
    <definedName name="Z_CCA1FBAF_D68F_4870_86AC_DF465661ABF0_.wvu.FilterData" localSheetId="0" hidden="1">Тарифы!$A$6:$I$1858</definedName>
    <definedName name="Z_CCAECA6A_ECB2_4A6B_9966_A46A1F5F136A_.wvu.FilterData" localSheetId="0" hidden="1">Тарифы!$A$6:$I$1858</definedName>
    <definedName name="Z_CCE7D6DE_4ACD_4A10_A874_E23B66D714C9_.wvu.FilterData" localSheetId="0" hidden="1">Тарифы!$C$6:$BO$1858</definedName>
    <definedName name="Z_CCF4EE75_2112_45AD_B118_0CAD8A232435_.wvu.FilterData" localSheetId="0" hidden="1">Тарифы!$C$6:$BO$1858</definedName>
    <definedName name="Z_CCF4FF07_B115_451B_9E92_90C01ED76EAB_.wvu.FilterData" localSheetId="0" hidden="1">Тарифы!$A$6:$I$1858</definedName>
    <definedName name="Z_CD40CC73_B5A5_4D15_BE75_751587690396_.wvu.FilterData" localSheetId="0" hidden="1">Тарифы!$A$6:$I$1858</definedName>
    <definedName name="Z_CD497647_BE5C_4FCB_9597_A40FA0436DED_.wvu.FilterData" localSheetId="0" hidden="1">Тарифы!$A$6:$I$1858</definedName>
    <definedName name="Z_CD4F0D98_0689_41F6_892D_DAB5921406F6_.wvu.FilterData" localSheetId="0" hidden="1">Тарифы!$A$6:$I$1858</definedName>
    <definedName name="Z_CD62F6DC_5C1E_4B0A_AD70_E3E6B3F5EFDF_.wvu.FilterData" localSheetId="0" hidden="1">Тарифы!$A$6:$I$1858</definedName>
    <definedName name="Z_CD7EA294_FD29_48B2_A001_A6DD9CAF9977_.wvu.FilterData" localSheetId="0" hidden="1">Тарифы!$C$6:$BO$1858</definedName>
    <definedName name="Z_CDAF5C11_2FF5_4841_87AA_E53140435703_.wvu.FilterData" localSheetId="0" hidden="1">Тарифы!$A$6:$I$1858</definedName>
    <definedName name="Z_CDB595BB_89C7_4900_928A_7A39D9B16267_.wvu.FilterData" localSheetId="0" hidden="1">Тарифы!$A$6:$I$1858</definedName>
    <definedName name="Z_CDC3BCD6_A25E_42DF_B928_3BA773C7FC99_.wvu.FilterData" localSheetId="0" hidden="1">Тарифы!$A$6:$I$1858</definedName>
    <definedName name="Z_CDEA0794_DF91_4E5C_8D76_5A9656F681E7_.wvu.FilterData" localSheetId="0" hidden="1">Тарифы!$A$6:$I$1858</definedName>
    <definedName name="Z_CE12DA01_BA21_4D7F_84AB_5C618C2364DC_.wvu.FilterData" localSheetId="0" hidden="1">Тарифы!$A$6:$I$1858</definedName>
    <definedName name="Z_CE31B7B2_C2AA_4DC9_8845_28F2CE962732_.wvu.FilterData" localSheetId="0" hidden="1">Тарифы!$A$6:$I$1858</definedName>
    <definedName name="Z_CE930FC0_0E4E_40B5_AF3E_7794BB05219E_.wvu.FilterData" localSheetId="0" hidden="1">Тарифы!$A$6:$I$1858</definedName>
    <definedName name="Z_CEA4E513_933C_4798_8D33_C83BF2CD9F71_.wvu.FilterData" localSheetId="0" hidden="1">Тарифы!$8:$1858</definedName>
    <definedName name="Z_CEB55409_B281_4163_8984_7FB7B7A9E1C1_.wvu.FilterData" localSheetId="0" hidden="1">Тарифы!$A$6:$I$1858</definedName>
    <definedName name="Z_CEB780D6_A8BE_4A63_A275_DB3A0F0E8674_.wvu.FilterData" localSheetId="0" hidden="1">Тарифы!$C$6:$BO$1858</definedName>
    <definedName name="Z_CEE730C9_CDBA_4274_8130_84C0A6255E07_.wvu.FilterData" localSheetId="0" hidden="1">Тарифы!$A$6:$I$1858</definedName>
    <definedName name="Z_CFEE2EB5_0622_4390_90BF_7083210667EA_.wvu.FilterData" localSheetId="0" hidden="1">Тарифы!$A$6:$I$1858</definedName>
    <definedName name="Z_D01CFC8A_7174_402F_8B6B_A2B37A77E438_.wvu.FilterData" localSheetId="0" hidden="1">Тарифы!$C$3:$I$1858</definedName>
    <definedName name="Z_D05AB89B_043C_4093_A15C_79D8C1173091_.wvu.FilterData" localSheetId="0" hidden="1">Тарифы!$A$6:$I$1858</definedName>
    <definedName name="Z_D06E06E0_4275_4AEE_B114_C4CBE9DE951A_.wvu.FilterData" localSheetId="0" hidden="1">Тарифы!$C$3:$BO$12</definedName>
    <definedName name="Z_D087FEAC_7C25_470C_9BD4_D7689A9531C1_.wvu.FilterData" localSheetId="0" hidden="1">Тарифы!$A$6:$I$1858</definedName>
    <definedName name="Z_D09491D3_0751_488B_B700_AE133484B3A1_.wvu.FilterData" localSheetId="0" hidden="1">Тарифы!$A$6:$I$1858</definedName>
    <definedName name="Z_D095882B_5146_481A_83D3_8C081C34FD2A_.wvu.FilterData" localSheetId="0" hidden="1">Тарифы!$A$6:$I$1858</definedName>
    <definedName name="Z_D0E29576_9FEE_4468_9142_83FFEC778AA5_.wvu.FilterData" localSheetId="0" hidden="1">Тарифы!$A$6:$I$1858</definedName>
    <definedName name="Z_D0E94C8F_F7CA_4296_82CD_7F693D4AA226_.wvu.FilterData" localSheetId="0" hidden="1">Тарифы!$A$6:$I$1858</definedName>
    <definedName name="Z_D0F28778_E275_46D6_BACD_87A4C97F12E0_.wvu.FilterData" localSheetId="0" hidden="1">Тарифы!$C$6:$BO$1858</definedName>
    <definedName name="Z_D0FCDEB7_AD17_4533_9C88_F385EAAD8306_.wvu.FilterData" localSheetId="0" hidden="1">Тарифы!$8:$1858</definedName>
    <definedName name="Z_D1239E9D_4696_48CD_A982_FB1878741326_.wvu.FilterData" localSheetId="0" hidden="1">Тарифы!$A$6:$I$1858</definedName>
    <definedName name="Z_D1A7262E_CB4F_4527_B7E5_F4D49488FDC9_.wvu.FilterData" localSheetId="0" hidden="1">Тарифы!$C$6:$BO$1858</definedName>
    <definedName name="Z_D1BE1FBB_CA50_4FFE_ABEF_8A5B8DD38114_.wvu.FilterData" localSheetId="0" hidden="1">Тарифы!$C$6:$BO$1858</definedName>
    <definedName name="Z_D1C71D0B_4CD2_4D91_B260_834ED2F57B6E_.wvu.FilterData" localSheetId="0" hidden="1">Тарифы!$C$3:$BO$12</definedName>
    <definedName name="Z_D1CF03A3_F3A2_4FD7_95DB_9ED9F17B33BF_.wvu.FilterData" localSheetId="0" hidden="1">Тарифы!$A$6:$I$1858</definedName>
    <definedName name="Z_D21C29F1_E590_4C69_A94D_20F8CA933F18_.wvu.FilterData" localSheetId="0" hidden="1">Тарифы!$A$6:$I$1858</definedName>
    <definedName name="Z_D21F1E1A_96FD_4829_B8C3_177D6C5482C1_.wvu.FilterData" localSheetId="0" hidden="1">Тарифы!$A$6:$I$1858</definedName>
    <definedName name="Z_D2992071_D448_41B5_980F_9569D04EAD32_.wvu.FilterData" localSheetId="0" hidden="1">Тарифы!$C$6:$BO$1858</definedName>
    <definedName name="Z_D2C08461_E5C3_4656_B981_8E4AAA814B49_.wvu.FilterData" localSheetId="0" hidden="1">Тарифы!$A$6:$I$1858</definedName>
    <definedName name="Z_D34A5A8F_D95E_41ED_9F1F_5CE027D2CA8A_.wvu.FilterData" localSheetId="0" hidden="1">Тарифы!$A$6:$I$1858</definedName>
    <definedName name="Z_D34D3E6C_2F93_4CA2_A39D_90F3D348E6B1_.wvu.FilterData" localSheetId="0" hidden="1">Тарифы!$A$6:$I$1858</definedName>
    <definedName name="Z_D34D7B2D_A35A_4EE5_9F25_1D606766B812_.wvu.FilterData" localSheetId="0" hidden="1">Тарифы!$C$6:$BO$1858</definedName>
    <definedName name="Z_D3512D5C_E00B_4CAB_90B3_87AD888C512A_.wvu.FilterData" localSheetId="0" hidden="1">Тарифы!$C$6:$BO$1858</definedName>
    <definedName name="Z_D36FEB02_E63D_4E5D_8F12_BE6879B35F59_.wvu.FilterData" localSheetId="0" hidden="1">Тарифы!$8:$1858</definedName>
    <definedName name="Z_D39D7D61_0E00_4110_8781_38315DF1DFF5_.wvu.FilterData" localSheetId="0" hidden="1">Тарифы!$A$6:$I$1858</definedName>
    <definedName name="Z_D3ADFCE8_40C1_456A_AD48_D7E4A20E7891_.wvu.FilterData" localSheetId="0" hidden="1">Тарифы!$C$6:$BO$12</definedName>
    <definedName name="Z_D40E4E2F_7299_4938_AEB4_54F3E1C5CBF7_.wvu.FilterData" localSheetId="0" hidden="1">Тарифы!$A$6:$I$1858</definedName>
    <definedName name="Z_D4311358_C0AD_4FEF_ADDC_81098052EE56_.wvu.FilterData" localSheetId="0" hidden="1">Тарифы!$C$6:$BO$1858</definedName>
    <definedName name="Z_D4550059_E17F_4107_8589_C702898A667F_.wvu.FilterData" localSheetId="0" hidden="1">Тарифы!$C$6:$BO$1858</definedName>
    <definedName name="Z_D46D3288_DF30_4CBE_A5E6_6E9FFA5E94C8_.wvu.FilterData" localSheetId="0" hidden="1">Тарифы!$C$5:$BO$1858</definedName>
    <definedName name="Z_D4BD698A_3E8E_4410_833F_E9E5A20B6649_.wvu.FilterData" localSheetId="0" hidden="1">Тарифы!$A$6:$I$1858</definedName>
    <definedName name="Z_D4DA0BD7_BD8B_434B_905E_864FF508B5F8_.wvu.FilterData" localSheetId="0" hidden="1">Тарифы!$A$6:$I$1858</definedName>
    <definedName name="Z_D4E1886F_7F80_49D8_9A7D_B67AF6A4218A_.wvu.FilterData" localSheetId="0" hidden="1">Тарифы!$A$6:$I$1858</definedName>
    <definedName name="Z_D4ED027F_D6AC_4D6C_8F1E_C0FFA285B0EB_.wvu.FilterData" localSheetId="0" hidden="1">Тарифы!$A$6:$I$1858</definedName>
    <definedName name="Z_D4FB66AB_5978_4940_8ED5_9301F1F6C26D_.wvu.FilterData" localSheetId="0" hidden="1">Тарифы!$A$6:$I$1858</definedName>
    <definedName name="Z_D5022D9F_E428_4A4A_9C0F_171D1BBC35F7_.wvu.FilterData" localSheetId="0" hidden="1">Тарифы!$A$6:$I$1858</definedName>
    <definedName name="Z_D514D13E_FAF9_4779_A3A1_85037155F194_.wvu.FilterData" localSheetId="0" hidden="1">Тарифы!$6:$1858</definedName>
    <definedName name="Z_D52B2FB7_138B_41F9_86E2_96E2D60D8C79_.wvu.FilterData" localSheetId="0" hidden="1">Тарифы!$C$6:$BO$12</definedName>
    <definedName name="Z_D536FCF2_D5E8_4212_BCBE_E5CB1B465F90_.wvu.FilterData" localSheetId="0" hidden="1">Тарифы!$C$6:$BO$1858</definedName>
    <definedName name="Z_D54E6EA1_5791_422B_A311_9B85465F6FE3_.wvu.FilterData" localSheetId="0" hidden="1">Тарифы!$A$6:$I$1858</definedName>
    <definedName name="Z_D55EF6B1_587B_467C_96C6_8482E580D2D2_.wvu.FilterData" localSheetId="0" hidden="1">Тарифы!$C$6:$BO$1858</definedName>
    <definedName name="Z_D57FA1B5_1169_47DB_90CA_4F997CEECDCB_.wvu.FilterData" localSheetId="0" hidden="1">Тарифы!$C$6:$BO$12</definedName>
    <definedName name="Z_D5A26000_D285_4679_A990_95B4E146F0BF_.wvu.FilterData" localSheetId="0" hidden="1">Тарифы!$A$6:$I$1858</definedName>
    <definedName name="Z_D5A726B9_8460_4974_961D_4699C60BBD38_.wvu.FilterData" localSheetId="0" hidden="1">Тарифы!$A$6:$I$1858</definedName>
    <definedName name="Z_D5A973C1_350D_42EE_B0C4_CDAE79FF11AB_.wvu.FilterData" localSheetId="0" hidden="1">Тарифы!$A$6:$I$1858</definedName>
    <definedName name="Z_D5ADEC5D_0F57_4906_A1A5_0F741CF9ADB2_.wvu.FilterData" localSheetId="0" hidden="1">Тарифы!$C$6:$BO$1858</definedName>
    <definedName name="Z_D5B0FADF_01DE_4F0A_9A67_36622191254E_.wvu.FilterData" localSheetId="0" hidden="1">Тарифы!$A$6:$I$1858</definedName>
    <definedName name="Z_D5B89E61_E34B_4166_A5AF_EC766B44031A_.wvu.FilterData" localSheetId="0" hidden="1">Тарифы!$C$6:$BO$1858</definedName>
    <definedName name="Z_D5BC64D7_746D_4DBB_B6CF_E6FB4FC33980_.wvu.FilterData" localSheetId="0" hidden="1">Тарифы!$A$6:$I$1858</definedName>
    <definedName name="Z_D5F69576_ACDA_4D51_A954_D55DF842F64B_.wvu.FilterData" localSheetId="0" hidden="1">Тарифы!$A$6:$I$1858</definedName>
    <definedName name="Z_D5F93E48_1D02_4F7F_86B8_E72DB123550A_.wvu.FilterData" localSheetId="0" hidden="1">Тарифы!$C$6:$BO$1858</definedName>
    <definedName name="Z_D6468BB2_0138_476E_A87E_89DA896E9B88_.wvu.FilterData" localSheetId="0" hidden="1">Тарифы!$A$6:$I$1858</definedName>
    <definedName name="Z_D65D4E1E_99FE_4359_905B_34DE21987AFF_.wvu.FilterData" localSheetId="0" hidden="1">Тарифы!$A$6:$I$1858</definedName>
    <definedName name="Z_D65EB879_538A_49A7_A97A_7600AC55F27E_.wvu.FilterData" localSheetId="0" hidden="1">Тарифы!$C$5:$BO$1858</definedName>
    <definedName name="Z_D6742C11_BC7B_4566_910B_7301BCA8E985_.wvu.FilterData" localSheetId="0" hidden="1">Тарифы!$C$6:$BO$1858</definedName>
    <definedName name="Z_D6DBC36F_A21E_4068_AFC8_EFCBF86323A5_.wvu.FilterData" localSheetId="0" hidden="1">Тарифы!$A$6:$I$1858</definedName>
    <definedName name="Z_D6E62813_5801_49A2_AC63_7CED4C2DF759_.wvu.FilterData" localSheetId="0" hidden="1">Тарифы!$A$6:$I$1858</definedName>
    <definedName name="Z_D6F71DDD_90D6_434C_8E6E_A78C6E5DE28A_.wvu.FilterData" localSheetId="0" hidden="1">Тарифы!$A$6:$I$1858</definedName>
    <definedName name="Z_D77685EC_2FAE_4C48_B994_9E9E5611B5BA_.wvu.FilterData" localSheetId="0" hidden="1">Тарифы!$A$6:$I$1858</definedName>
    <definedName name="Z_D77C1601_2516_4FAB_B34B_52C7D1760D3C_.wvu.FilterData" localSheetId="0" hidden="1">Тарифы!$A$6:$I$1858</definedName>
    <definedName name="Z_D78447C6_C5F3_4FA9_AFF0_3E14FE9FEFB2_.wvu.FilterData" localSheetId="0" hidden="1">Тарифы!$A$6:$I$1858</definedName>
    <definedName name="Z_D789AB04_4E7A_4C98_AC30_05C66EC10957_.wvu.FilterData" localSheetId="0" hidden="1">Тарифы!$C$6:$BO$1858</definedName>
    <definedName name="Z_D7B0F3F7_BCB0_44CF_9C8E_9385F34404B1_.wvu.FilterData" localSheetId="0" hidden="1">Тарифы!$A$6:$I$1858</definedName>
    <definedName name="Z_D7BDAB56_E40E_48ED_8DAD_33D567452C88_.wvu.FilterData" localSheetId="0" hidden="1">Тарифы!$C$5:$BO$1858</definedName>
    <definedName name="Z_D7EE605B_B90F_486A_A2EA_DA8414379A64_.wvu.FilterData" localSheetId="0" hidden="1">Тарифы!$C$6:$BO$1858</definedName>
    <definedName name="Z_D7F0A255_BAEE_4A63_AC0D_DF1C32103C24_.wvu.FilterData" localSheetId="0" hidden="1">Тарифы!$C$6:$BO$1858</definedName>
    <definedName name="Z_D807EFBB_2FE8_4535_8AB7_59CCEED11B33_.wvu.FilterData" localSheetId="0" hidden="1">Тарифы!$A$6:$I$1858</definedName>
    <definedName name="Z_D84807BE_9D86_48B7_8646_A63CDFF6ECD6_.wvu.FilterData" localSheetId="0" hidden="1">Тарифы!$C$5:$BO$1858</definedName>
    <definedName name="Z_D8711CF8_B569_4355_AD3D_EB3CE6E507A7_.wvu.FilterData" localSheetId="0" hidden="1">Тарифы!$A$6:$I$1858</definedName>
    <definedName name="Z_D871D6B9_589F_4465_96E2_DE710CD01F4E_.wvu.FilterData" localSheetId="0" hidden="1">Тарифы!$C$6:$BO$1858</definedName>
    <definedName name="Z_D88A8EDC_94C7_4EB0_B53E_B20559FE056D_.wvu.FilterData" localSheetId="0" hidden="1">Тарифы!$A$6:$I$1858</definedName>
    <definedName name="Z_D8EA7EFF_AA70_4FA5_A6BC_45F6C49CEF2F_.wvu.FilterData" localSheetId="0" hidden="1">Тарифы!$C$6:$BO$1858</definedName>
    <definedName name="Z_D8FEFE17_6F18_4BFD_9038_0074E5F820D2_.wvu.FilterData" localSheetId="0" hidden="1">Тарифы!$A$6:$I$1858</definedName>
    <definedName name="Z_D90A5840_3FFC_46C0_86B9_5BC0C6803314_.wvu.FilterData" localSheetId="0" hidden="1">Тарифы!$A$6:$I$1858</definedName>
    <definedName name="Z_D91F2C7A_9E49_41DE_B77E_C9D079069A92_.wvu.FilterData" localSheetId="0" hidden="1">Тарифы!$C$6:$BO$1858</definedName>
    <definedName name="Z_D976C4C1_7302_4144_A2A5_1650E0F57850_.wvu.FilterData" localSheetId="0" hidden="1">Тарифы!$C$6:$BO$1858</definedName>
    <definedName name="Z_D97D21A0_001C_4D71_8E3E_1ADE98BC3A49_.wvu.FilterData" localSheetId="0" hidden="1">Тарифы!$A$6:$I$1858</definedName>
    <definedName name="Z_D9C9DCAC_0CC2_4A4B_9C8D_3BF411563CA4_.wvu.FilterData" localSheetId="0" hidden="1">Тарифы!$A$6:$I$1858</definedName>
    <definedName name="Z_D9FD533D_A89F_4282_B690_32BD1DC063D7_.wvu.FilterData" localSheetId="0" hidden="1">Тарифы!$A$6:$I$1858</definedName>
    <definedName name="Z_DA2F5FE6_FE0F_462E_9D34_1242F6708410_.wvu.FilterData" localSheetId="0" hidden="1">Тарифы!$A$6:$I$1858</definedName>
    <definedName name="Z_DA6858D2_A0DF_4CD6_97DC_F105139AAFA5_.wvu.FilterData" localSheetId="0" hidden="1">Тарифы!$C$6:$BO$1858</definedName>
    <definedName name="Z_DA6E559D_74DF_4DB3_9FF2_8CA4F5152D82_.wvu.FilterData" localSheetId="0" hidden="1">Тарифы!$A$6:$I$1858</definedName>
    <definedName name="Z_DA866E3A_F35D_48EA_BE46_636719888CB9_.wvu.FilterData" localSheetId="0" hidden="1">Тарифы!$A$6:$I$1858</definedName>
    <definedName name="Z_DA96F757_6924_45B2_8308_0E92D1CD1209_.wvu.FilterData" localSheetId="0" hidden="1">Тарифы!$C$6:$BO$1858</definedName>
    <definedName name="Z_DAE2A977_7470_4861_A8DC_FF2E4412C76B_.wvu.FilterData" localSheetId="0" hidden="1">Тарифы!$C$6:$BO$1858</definedName>
    <definedName name="Z_DAF665A3_14EC_4E46_A99C_E620949A5E26_.wvu.FilterData" localSheetId="0" hidden="1">Тарифы!$A$6:$I$1858</definedName>
    <definedName name="Z_DB2D7240_7B70_42FC_BD26_6143725195B7_.wvu.FilterData" localSheetId="0" hidden="1">Тарифы!$A$6:$I$1858</definedName>
    <definedName name="Z_DB69D047_5A3A_4C05_AEFB_04FA544E1858_.wvu.FilterData" localSheetId="0" hidden="1">Тарифы!$A$6:$I$1858</definedName>
    <definedName name="Z_DB739228_7053_4A0A_AEAE_7A6F4BB7405D_.wvu.FilterData" localSheetId="0" hidden="1">Тарифы!$A$6:$I$1858</definedName>
    <definedName name="Z_DB9848E0_FD7C_441F_BA29_50C0329FB2C8_.wvu.FilterData" localSheetId="0" hidden="1">Тарифы!$A$6:$I$1858</definedName>
    <definedName name="Z_DBC2771C_5A6D_49C0_B0B6_892AEE4AD88D_.wvu.FilterData" localSheetId="0" hidden="1">Тарифы!$A$6:$I$1858</definedName>
    <definedName name="Z_DBCF8F27_BDE4_436D_97AA_A7591575C4AB_.wvu.FilterData" localSheetId="0" hidden="1">Тарифы!$A$6:$I$1858</definedName>
    <definedName name="Z_DBE186DC_5DDF_442F_AB6A_08749395873C_.wvu.FilterData" localSheetId="0" hidden="1">Тарифы!$C$6:$BO$1858</definedName>
    <definedName name="Z_DBEB834F_A06F_4C5B_9C5A_CE312CB4C44B_.wvu.FilterData" localSheetId="0" hidden="1">Тарифы!$A$6:$I$1858</definedName>
    <definedName name="Z_DC5EC4B3_B051_4306_A122_42F6D562895A_.wvu.FilterData" localSheetId="0" hidden="1">Тарифы!$A$6:$I$1858</definedName>
    <definedName name="Z_DC7C5596_57D4_4AB5_B21C_96F821933171_.wvu.FilterData" localSheetId="0" hidden="1">Тарифы!$C$6:$BO$1858</definedName>
    <definedName name="Z_DCE04C96_58C9_4AA0_AE24_ADA2A3861ADB_.wvu.FilterData" localSheetId="0" hidden="1">Тарифы!$A$6:$I$1858</definedName>
    <definedName name="Z_DD05B56F_B73C_48B2_9385_989DF462031D_.wvu.FilterData" localSheetId="0" hidden="1">Тарифы!$A$6:$I$1858</definedName>
    <definedName name="Z_DD46C642_335A_43D7_AD2D_75A7A9121932_.wvu.FilterData" localSheetId="0" hidden="1">Тарифы!$A$6:$I$1858</definedName>
    <definedName name="Z_DD918337_159E_4366_A299_3068633F8894_.wvu.FilterData" localSheetId="0" hidden="1">Тарифы!$C$3:$I$1858</definedName>
    <definedName name="Z_DD964D3F_F13C_460C_B201_31CA70A8AAE1_.wvu.FilterData" localSheetId="0" hidden="1">Тарифы!$A$6:$I$1858</definedName>
    <definedName name="Z_DDA6FA61_E43F_496E_B703_91830C6D8EEA_.wvu.FilterData" localSheetId="0" hidden="1">Тарифы!$A$6:$I$1858</definedName>
    <definedName name="Z_DDF4E0AF_7207_4F38_8811_7E3715FE8A01_.wvu.FilterData" localSheetId="0" hidden="1">Тарифы!$A$6:$I$1858</definedName>
    <definedName name="Z_DDFECC6A_DFF2_4A6B_B4B5_D1F40811C730_.wvu.FilterData" localSheetId="0" hidden="1">Тарифы!$A$6:$I$1858</definedName>
    <definedName name="Z_DE0A3C89_C111_40EF_9524_AC1C4A3D5266_.wvu.FilterData" localSheetId="0" hidden="1">Тарифы!$A$6:$I$1858</definedName>
    <definedName name="Z_DE1EFE49_338B_48F6_812D_34DBE34D8DED_.wvu.FilterData" localSheetId="0" hidden="1">Тарифы!$A$6:$I$1858</definedName>
    <definedName name="Z_DE33A27B_C3D6_4EC4_A97F_D6303998F345_.wvu.FilterData" localSheetId="0" hidden="1">Тарифы!$A$6:$I$1858</definedName>
    <definedName name="Z_DE4626FA_DFF2_4652_BF3B_AA3DB00EE4E8_.wvu.FilterData" localSheetId="0" hidden="1">Тарифы!$A$6:$I$1858</definedName>
    <definedName name="Z_DE6A18B4_4EEF_480C_8ED6_FA1F45372BFC_.wvu.FilterData" localSheetId="0" hidden="1">Тарифы!$A$6:$I$1858</definedName>
    <definedName name="Z_DF1AB9AE_1F30_4074_AC7D_EBCE5C9A7540_.wvu.FilterData" localSheetId="0" hidden="1">Тарифы!$A$6:$I$1858</definedName>
    <definedName name="Z_DF442140_D2B8_4B24_B8EE_DBB844EC0423_.wvu.FilterData" localSheetId="0" hidden="1">Тарифы!$A$6:$I$1858</definedName>
    <definedName name="Z_DF66D21C_BB53_4C09_BC1B_5114362AE07A_.wvu.FilterData" localSheetId="0" hidden="1">Тарифы!$C$6:$BO$1858</definedName>
    <definedName name="Z_DF6A866F_62F2_4F29_932E_038CE948DE6C_.wvu.FilterData" localSheetId="0" hidden="1">Тарифы!$8:$1858</definedName>
    <definedName name="Z_DFB0DC6A_4F17_4085_B92C_EF074868DFFF_.wvu.FilterData" localSheetId="0" hidden="1">Тарифы!$A$6:$I$1858</definedName>
    <definedName name="Z_E000592C_BF4D_4B80_AC18_ED64AA8A7891_.wvu.FilterData" localSheetId="0" hidden="1">Тарифы!$A$6:$I$1858</definedName>
    <definedName name="Z_E0199E66_B6DF_48AD_AFA1_5EDCD6458709_.wvu.FilterData" localSheetId="0" hidden="1">Тарифы!$A$6:$I$1858</definedName>
    <definedName name="Z_E022DC7B_213F_46C2_995B_3F9F36C76C6B_.wvu.FilterData" localSheetId="0" hidden="1">Тарифы!$C$6:$BO$12</definedName>
    <definedName name="Z_E02EBE30_F5B9_4FD7_856B_4761A3E8967C_.wvu.FilterData" localSheetId="0" hidden="1">Тарифы!$A$6:$I$1858</definedName>
    <definedName name="Z_E0415843_1A0D_477A_96D4_F018B9C6ED25_.wvu.FilterData" localSheetId="0" hidden="1">Тарифы!$A$6:$I$1858</definedName>
    <definedName name="Z_E094EF11_F85F_4EEA_94CF_4BB50042EBCB_.wvu.FilterData" localSheetId="0" hidden="1">Тарифы!$A$6:$I$1858</definedName>
    <definedName name="Z_E0A6B4F9_8AAB_4AFE_8EBA_E7958B860AD4_.wvu.FilterData" localSheetId="0" hidden="1">Тарифы!$A$6:$I$1858</definedName>
    <definedName name="Z_E0B36C71_76A9_4FE6_9D0D_0E4F2085C466_.wvu.FilterData" localSheetId="0" hidden="1">Тарифы!$C$6:$BO$1858</definedName>
    <definedName name="Z_E0B781CF_FC84_4C16_9090_808E22391747_.wvu.FilterData" localSheetId="0" hidden="1">Тарифы!$A$6:$I$1858</definedName>
    <definedName name="Z_E0BB76EE_3E73_41FA_94DC_26F7235451B9_.wvu.FilterData" localSheetId="0" hidden="1">Тарифы!$C$6:$BO$1858</definedName>
    <definedName name="Z_E0C1EC34_BE94_408F_B7FF_761EFD101616_.wvu.FilterData" localSheetId="0" hidden="1">Тарифы!$C$6:$BO$1858</definedName>
    <definedName name="Z_E0FA31FE_196E_43A3_93F8_E0F8BF1B6473_.wvu.FilterData" localSheetId="0" hidden="1">Тарифы!$A$6:$I$1858</definedName>
    <definedName name="Z_E14794DD_1CB6_4AD9_B675_7A328EC9B042_.wvu.FilterData" localSheetId="0" hidden="1">Тарифы!$A$6:$I$1858</definedName>
    <definedName name="Z_E1692571_C36D_4852_86DF_7435175B65A9_.wvu.FilterData" localSheetId="0" hidden="1">Тарифы!$A$6:$I$1858</definedName>
    <definedName name="Z_E182A1E1_6E5D_4AC4_BC80_00690D76BCAD_.wvu.FilterData" localSheetId="0" hidden="1">Тарифы!$A$6:$I$1858</definedName>
    <definedName name="Z_E18393D3_9B95_40F7_8E80_6ACBCE66EBAA_.wvu.FilterData" localSheetId="0" hidden="1">Тарифы!$C$6:$BO$1858</definedName>
    <definedName name="Z_E1A52775_07EA_4F0C_A318_A01523424B4A_.wvu.FilterData" localSheetId="0" hidden="1">Тарифы!$A$6:$I$1858</definedName>
    <definedName name="Z_E1F6E5EF_E4DC_4B16_9F37_4F2BA2E0EB37_.wvu.FilterData" localSheetId="0" hidden="1">Тарифы!$C$6:$BO$1858</definedName>
    <definedName name="Z_E1F83A25_3658_4950_BD8E_7C7A0B0ECA4B_.wvu.FilterData" localSheetId="0" hidden="1">Тарифы!$C$3:$BO$12</definedName>
    <definedName name="Z_E2132D70_E71E_4961_9032_FCFD3DA0EAC1_.wvu.FilterData" localSheetId="0" hidden="1">Тарифы!$A$6:$I$1858</definedName>
    <definedName name="Z_E218EA8A_8AD3_4B4B_9DA1_FED0EE1298E9_.wvu.FilterData" localSheetId="0" hidden="1">Тарифы!$A$6:$I$1858</definedName>
    <definedName name="Z_E226BE67_F5B7_44DC_9028_8659F6725379_.wvu.FilterData" localSheetId="0" hidden="1">Тарифы!$C$6:$BO$1858</definedName>
    <definedName name="Z_E257103F_15D8_4A81_B936_AF9A5E8173DE_.wvu.FilterData" localSheetId="0" hidden="1">Тарифы!$C$6:$BO$1858</definedName>
    <definedName name="Z_E27E717F_16C2_44FF_9F2F_3FC505CEDDC1_.wvu.FilterData" localSheetId="0" hidden="1">Тарифы!$C$3:$I$1858</definedName>
    <definedName name="Z_E2951216_79AD_4E55_9CA5_AC32E9FFBD45_.wvu.FilterData" localSheetId="0" hidden="1">Тарифы!$C$3:$BO$12</definedName>
    <definedName name="Z_E2A9E648_C9B8_4335_95BA_825F30AB18F9_.wvu.FilterData" localSheetId="0" hidden="1">Тарифы!$A$6:$I$1858</definedName>
    <definedName name="Z_E2B211F3_6EB1_46A4_878C_22F23FACB52E_.wvu.FilterData" localSheetId="0" hidden="1">Тарифы!$A$6:$I$1858</definedName>
    <definedName name="Z_E2BD6870_30BF_4E49_BE48_DA1E4FC2E1F5_.wvu.FilterData" localSheetId="0" hidden="1">Тарифы!$A$6:$I$1858</definedName>
    <definedName name="Z_E2C32D21_F469_4E7C_BD44_D65F82ADE405_.wvu.FilterData" localSheetId="0" hidden="1">Тарифы!$A$6:$I$1858</definedName>
    <definedName name="Z_E32DC6E0_5FAC_4C45_8E5E_96D998BC8A8F_.wvu.FilterData" localSheetId="0" hidden="1">Тарифы!$C$3:$I$1858</definedName>
    <definedName name="Z_E330B796_B95A_45C3_9948_BDB1FC2E3AEE_.wvu.FilterData" localSheetId="0" hidden="1">Тарифы!$C$6:$BO$305</definedName>
    <definedName name="Z_E3706E65_9EC3_44C5_8E1C_42374812838A_.wvu.FilterData" localSheetId="0" hidden="1">Тарифы!$A$6:$I$1858</definedName>
    <definedName name="Z_E3A1BA2D_B215_40DA_9CBA_D72E2AEC92C4_.wvu.FilterData" localSheetId="0" hidden="1">Тарифы!$A$6:$I$1858</definedName>
    <definedName name="Z_E3CBF52D_D9C4_4FB0_A7D9_0CD678C11362_.wvu.FilterData" localSheetId="0" hidden="1">Тарифы!$A$6:$I$1858</definedName>
    <definedName name="Z_E3E8B55A_10AC_404B_AE21_A67E1E8218D4_.wvu.FilterData" localSheetId="0" hidden="1">Тарифы!$C$3:$BO$12</definedName>
    <definedName name="Z_E4122FE6_C003_4156_B53B_96F2606C10F3_.wvu.FilterData" localSheetId="0" hidden="1">Тарифы!$A$6:$I$1858</definedName>
    <definedName name="Z_E418C95C_B37F_4191_9647_46520C5D2B6C_.wvu.FilterData" localSheetId="0" hidden="1">Тарифы!$A$6:$I$1858</definedName>
    <definedName name="Z_E42577A1_A5C7_4E46_868C_2FF9F8F66E88_.wvu.FilterData" localSheetId="0" hidden="1">Тарифы!$A$6:$I$1858</definedName>
    <definedName name="Z_E4332042_1655_4F77_82E2_636A170F6138_.wvu.FilterData" localSheetId="0" hidden="1">Тарифы!$A$6:$I$1858</definedName>
    <definedName name="Z_E4821182_3B55_4D6C_AD21_35737C1F22D4_.wvu.FilterData" localSheetId="0" hidden="1">Тарифы!$C$6:$BO$1858</definedName>
    <definedName name="Z_E4980297_B30F_45C0_A427_5988AD2DDA66_.wvu.FilterData" localSheetId="0" hidden="1">Тарифы!$C$6:$BO$12</definedName>
    <definedName name="Z_E4B4F97C_FEDC_47AA_AA16_36C6490C1F77_.wvu.FilterData" localSheetId="0" hidden="1">Тарифы!$A$6:$I$1858</definedName>
    <definedName name="Z_E5096536_E73A_4575_A0F9_07F48E2DD24D_.wvu.FilterData" localSheetId="0" hidden="1">Тарифы!$C$6:$BO$1858</definedName>
    <definedName name="Z_E54C52FB_6CB6_474F_825C_90004558D413_.wvu.FilterData" localSheetId="0" hidden="1">Тарифы!$A$6:$I$1858</definedName>
    <definedName name="Z_E550CE63_6BE5_4045_A4BF_715509F88348_.wvu.FilterData" localSheetId="0" hidden="1">Тарифы!$C$6:$BO$1858</definedName>
    <definedName name="Z_E55BFA87_BCC3_4D9C_AFA7_66E54301D870_.wvu.FilterData" localSheetId="0" hidden="1">Тарифы!$A$6:$I$1858</definedName>
    <definedName name="Z_E55FB24D_E5B5_4F91_A8C6_E3DD7C315A95_.wvu.FilterData" localSheetId="0" hidden="1">Тарифы!$C$6:$BO$1858</definedName>
    <definedName name="Z_E56D6B6D_F911_45BD_8242_6D2EA97AC802_.wvu.FilterData" localSheetId="0" hidden="1">Тарифы!$A$6:$I$1858</definedName>
    <definedName name="Z_E59607EC_2BED_49B8_A8B6_962862DC061E_.wvu.FilterData" localSheetId="0" hidden="1">Тарифы!$A$6:$I$1858</definedName>
    <definedName name="Z_E5A8E74A_07F9_4AA3_A6BF_2693CCC4F211_.wvu.FilterData" localSheetId="0" hidden="1">Тарифы!$C$6:$BO$1858</definedName>
    <definedName name="Z_E5AB9AD9_9A32_457D_998A_A61596189F1C_.wvu.FilterData" localSheetId="0" hidden="1">Тарифы!$A$6:$I$1858</definedName>
    <definedName name="Z_E61EA049_C3BE_4BB1_B223_253E824A3327_.wvu.FilterData" localSheetId="0" hidden="1">Тарифы!$A$6:$I$1858</definedName>
    <definedName name="Z_E6B35D0C_12F9_42D8_A3D7_F6426D0BECEE_.wvu.FilterData" localSheetId="0" hidden="1">Тарифы!$A$6:$I$1858</definedName>
    <definedName name="Z_E6D27C06_8B5F_4522_8E34_3B0D383D9BE8_.wvu.FilterData" localSheetId="0" hidden="1">Тарифы!$C$6:$BO$1858</definedName>
    <definedName name="Z_E704107E_B322_4A0E_9E46_691138E33C65_.wvu.FilterData" localSheetId="0" hidden="1">Тарифы!$A$6:$I$1858</definedName>
    <definedName name="Z_E707B3B3_DF12_4856_B334_79115B14C7A3_.wvu.FilterData" localSheetId="0" hidden="1">Тарифы!$C$6:$BO$1858</definedName>
    <definedName name="Z_E713B8EA_5D56_4109_907E_A49278E03703_.wvu.FilterData" localSheetId="0" hidden="1">Тарифы!$A$6:$I$1858</definedName>
    <definedName name="Z_E71871CB_F3B1_472E_90F4_3E79378F7A7B_.wvu.FilterData" localSheetId="0" hidden="1">Тарифы!$A$6:$I$1858</definedName>
    <definedName name="Z_E72C8C0D_CE1D_46A5_BF18_F021BBCA3F4A_.wvu.FilterData" localSheetId="0" hidden="1">Тарифы!$C$6:$BO$1858</definedName>
    <definedName name="Z_E768C02C_A821_4C08_BFB8_3BD01B24E007_.wvu.FilterData" localSheetId="0" hidden="1">Тарифы!$A$6:$I$1858</definedName>
    <definedName name="Z_E773E494_7FAA_440A_8460_6EFBFF3DF78A_.wvu.FilterData" localSheetId="0" hidden="1">Тарифы!$A$6:$I$1858</definedName>
    <definedName name="Z_E78F4B8B_96C4_43FE_824F_963D7A24A18F_.wvu.FilterData" localSheetId="0" hidden="1">Тарифы!$D$3:$D$1858</definedName>
    <definedName name="Z_E7919043_0B67_4548_9F85_4048FA81EDD6_.wvu.FilterData" localSheetId="0" hidden="1">Тарифы!$C$5:$BO$1858</definedName>
    <definedName name="Z_E7947688_70C5_4B6F_B012_7892423CCD96_.wvu.FilterData" localSheetId="0" hidden="1">Тарифы!$C$6:$BO$1858</definedName>
    <definedName name="Z_E7BB4CD1_E467_4F10_B38A_9A9404ECFADD_.wvu.FilterData" localSheetId="0" hidden="1">Тарифы!$C$6:$BO$1858</definedName>
    <definedName name="Z_E7D21F14_8567_4D00_925E_02DFB87D6F59_.wvu.FilterData" localSheetId="0" hidden="1">Тарифы!$A$6:$I$1858</definedName>
    <definedName name="Z_E7F6D592_5317_4712_849F_60538F4F1988_.wvu.FilterData" localSheetId="0" hidden="1">Тарифы!$A$6:$I$1858</definedName>
    <definedName name="Z_E80564C1_C94A_4057_8FA2_640C3BB4C3E2_.wvu.FilterData" localSheetId="0" hidden="1">Тарифы!$A$6:$I$1858</definedName>
    <definedName name="Z_E8069986_1C0C_4967_95B2_3BB8CC7F8512_.wvu.FilterData" localSheetId="0" hidden="1">Тарифы!$C$5:$BO$1858</definedName>
    <definedName name="Z_E813D732_CCD1_4E8A_BDB4_3316C8444212_.wvu.FilterData" localSheetId="0" hidden="1">Тарифы!$A$6:$I$1858</definedName>
    <definedName name="Z_E83B6BD4_67EB_4CA8_9F7D_D3D7BF35DA8F_.wvu.FilterData" localSheetId="0" hidden="1">Тарифы!$A$6:$I$1858</definedName>
    <definedName name="Z_E84F1072_EA4E_43F0_8375_DC0244FC53BF_.wvu.FilterData" localSheetId="0" hidden="1">Тарифы!$C$6:$BO$12</definedName>
    <definedName name="Z_E84FA701_6090_4793_8067_9EDE1F9F7ED4_.wvu.FilterData" localSheetId="0" hidden="1">Тарифы!$A$6:$I$1858</definedName>
    <definedName name="Z_E8640963_22FF_42BF_B8B1_55032DEEB84A_.wvu.FilterData" localSheetId="0" hidden="1">Тарифы!$A$6:$I$1858</definedName>
    <definedName name="Z_E8B0B261_AE11_4840_B58C_9436ADD8DFCC_.wvu.FilterData" localSheetId="0" hidden="1">Тарифы!$A$6:$I$1858</definedName>
    <definedName name="Z_E8B8D5DA_F0E3_40B8_B842_487D6616EDF0_.wvu.FilterData" localSheetId="0" hidden="1">Тарифы!$A$6:$I$1858</definedName>
    <definedName name="Z_E8BC3744_D488_495E_89D4_190B442349BA_.wvu.FilterData" localSheetId="0" hidden="1">Тарифы!$A$6:$I$1858</definedName>
    <definedName name="Z_E8C5E72D_88BC_4013_B7B0_B0BA27685199_.wvu.FilterData" localSheetId="0" hidden="1">Тарифы!$A$6:$I$1858</definedName>
    <definedName name="Z_E8CC82E3_9AC9_4D19_875C_A90C3C85786D_.wvu.FilterData" localSheetId="0" hidden="1">Тарифы!$A$6:$I$1858</definedName>
    <definedName name="Z_E8CEECEF_9C1E_4647_9BC3_57443A72ABB8_.wvu.FilterData" localSheetId="0" hidden="1">Тарифы!$A$6:$I$1858</definedName>
    <definedName name="Z_E9177A3E_3AB3_4B1F_9F2D_DB05698D853F_.wvu.FilterData" localSheetId="0" hidden="1">Тарифы!$C$6:$BO$1858</definedName>
    <definedName name="Z_E9382858_8E06_4040_9805_FAD2E8910243_.wvu.FilterData" localSheetId="0" hidden="1">Тарифы!$A$6:$I$1858</definedName>
    <definedName name="Z_E974C4F1_D91B_4C67_A853_F0104B2C1C6D_.wvu.FilterData" localSheetId="0" hidden="1">Тарифы!$A$6:$I$1858</definedName>
    <definedName name="Z_E98AF478_15FA_497F_8FE9_7F9D17066D81_.wvu.FilterData" localSheetId="0" hidden="1">Тарифы!$A$6:$I$1858</definedName>
    <definedName name="Z_E9A0F335_61B4_4F66_A04D_858EEB2348FF_.wvu.FilterData" localSheetId="0" hidden="1">Тарифы!$A$6:$I$1858</definedName>
    <definedName name="Z_E9A60232_A260_4147_A47F_83A6DA9206B7_.wvu.FilterData" localSheetId="0" hidden="1">Тарифы!$A$6:$I$1858</definedName>
    <definedName name="Z_EA114D12_5832_4B2E_932A_4F5C809E49A3_.wvu.FilterData" localSheetId="0" hidden="1">Тарифы!$A$6:$I$1858</definedName>
    <definedName name="Z_EA27E29A_536F_4EF8_8635_E309113C01BB_.wvu.FilterData" localSheetId="0" hidden="1">Тарифы!$A$6:$I$1858</definedName>
    <definedName name="Z_EA7693AB_258B_4E2B_9CAE_069C48254FC1_.wvu.FilterData" localSheetId="0" hidden="1">Тарифы!$C$6:$BO$1858</definedName>
    <definedName name="Z_EAD1BEA1_40BB_40EC_8463_48114119675A_.wvu.FilterData" localSheetId="0" hidden="1">Тарифы!$C$6:$BO$1858</definedName>
    <definedName name="Z_EAD4ED8E_FE3C_4A13_8043_518534EE09A8_.wvu.FilterData" localSheetId="0" hidden="1">Тарифы!$A$6:$I$1858</definedName>
    <definedName name="Z_EAE055E7_ECA0_48A5_81A7_A6913B508FE7_.wvu.FilterData" localSheetId="0" hidden="1">Тарифы!$A$6:$I$1858</definedName>
    <definedName name="Z_EAE308C0_C505_4A80_82A7_E1E3D4B2831C_.wvu.FilterData" localSheetId="0" hidden="1">Тарифы!$C$6:$BO$1858</definedName>
    <definedName name="Z_EAED16AD_15B3_4B91_BC40_057E0E7B8FCC_.wvu.FilterData" localSheetId="0" hidden="1">Тарифы!$C$6:$BO$1858</definedName>
    <definedName name="Z_EB0A88D7_1B7A_4F27_B89D_74F6E1B84A09_.wvu.FilterData" localSheetId="0" hidden="1">Тарифы!$8:$1858</definedName>
    <definedName name="Z_EB4CB498_0178_49CE_B426_D3B71B737C1B_.wvu.FilterData" localSheetId="0" hidden="1">Тарифы!$C$6:$BO$1858</definedName>
    <definedName name="Z_EB56D022_685E_4352_B864_A0BD816E0269_.wvu.FilterData" localSheetId="0" hidden="1">Тарифы!$A$6:$I$1858</definedName>
    <definedName name="Z_EB7A63BE_DE37_4EA7_8E71_63B153427521_.wvu.FilterData" localSheetId="0" hidden="1">Тарифы!$A$6:$I$1858</definedName>
    <definedName name="Z_EB829BA9_4174_4575_93AB_034D322BEEB2_.wvu.FilterData" localSheetId="0" hidden="1">Тарифы!$A$6:$I$1858</definedName>
    <definedName name="Z_EBAA5716_1678_4A4F_9FE8_60D87D2A9B58_.wvu.FilterData" localSheetId="0" hidden="1">Тарифы!$A$6:$I$1858</definedName>
    <definedName name="Z_EBC009C9_513A_4422_8A0A_0CAB1DEB3833_.wvu.FilterData" localSheetId="0" hidden="1">Тарифы!$A$6:$I$1858</definedName>
    <definedName name="Z_EBCBA147_7CAE_4314_9123_8D9692CE1F04_.wvu.FilterData" localSheetId="0" hidden="1">Тарифы!$C$6:$BO$1858</definedName>
    <definedName name="Z_EC0B8AA4_E9A8_48FA_B49A_3616FED98312_.wvu.FilterData" localSheetId="0" hidden="1">Тарифы!$A$6:$I$1858</definedName>
    <definedName name="Z_EC199BC8_ED6D_49DB_8812_1704A13DB7C4_.wvu.FilterData" localSheetId="0" hidden="1">Тарифы!$A$6:$I$1858</definedName>
    <definedName name="Z_EC482E9D_F82F_41C3_9A14_EB6EB368666D_.wvu.FilterData" localSheetId="0" hidden="1">Тарифы!$C$6:$BO$1858</definedName>
    <definedName name="Z_EC4D1199_A771_4119_931D_820DF1F746D2_.wvu.FilterData" localSheetId="0" hidden="1">Тарифы!$A$6:$I$1858</definedName>
    <definedName name="Z_EC4D864D_2A6F_4D6A_888E_4020F0619275_.wvu.FilterData" localSheetId="0" hidden="1">Тарифы!$A$6:$I$1858</definedName>
    <definedName name="Z_EC64562F_8DC1_4C1D_877A_F9BC7EBA0D0B_.wvu.FilterData" localSheetId="0" hidden="1">Тарифы!$A$6:$I$1858</definedName>
    <definedName name="Z_EC722AB6_073C_43D8_825E_919E53A40DD3_.wvu.FilterData" localSheetId="0" hidden="1">Тарифы!$A$6:$I$1858</definedName>
    <definedName name="Z_EC77591D_A633_48EC_92C5_583B02738D1E_.wvu.FilterData" localSheetId="0" hidden="1">Тарифы!$A$6:$I$1858</definedName>
    <definedName name="Z_EDBCCBB4_7F5D_4558_BB0E_FF544C91516D_.wvu.FilterData" localSheetId="0" hidden="1">Тарифы!$A$6:$I$1858</definedName>
    <definedName name="Z_EDD17FE4_A72C_4B0B_AF0A_FBAD52F07D09_.wvu.FilterData" localSheetId="0" hidden="1">Тарифы!$A$6:$I$1858</definedName>
    <definedName name="Z_EDEFD5D4_FA83_47CF_B2F0_DB5275AC231C_.wvu.FilterData" localSheetId="0" hidden="1">Тарифы!$C$6:$BO$1858</definedName>
    <definedName name="Z_EE17FE72_1F09_4E38_8436_B198B098E2D3_.wvu.FilterData" localSheetId="0" hidden="1">Тарифы!$A$6:$I$1858</definedName>
    <definedName name="Z_EE1BC3F2_B988_4F87_A56E_C055D50A6582_.wvu.FilterData" localSheetId="0" hidden="1">Тарифы!$A$6:$I$1858</definedName>
    <definedName name="Z_EE30E030_68DA_4E30_9E31_8C6FEE4709C5_.wvu.FilterData" localSheetId="0" hidden="1">Тарифы!$A$6:$I$1858</definedName>
    <definedName name="Z_EE34502C_CEFA_4436_895E_84BD6E200DB2_.wvu.FilterData" localSheetId="0" hidden="1">Тарифы!$A$6:$I$1858</definedName>
    <definedName name="Z_EE4F1912_A74C_483B_A87F_AFDCBD3C6951_.wvu.FilterData" localSheetId="0" hidden="1">Тарифы!$A$6:$I$1858</definedName>
    <definedName name="Z_EE62DBCB_D37F_4A36_9214_F99C3FC55A69_.wvu.FilterData" localSheetId="0" hidden="1">Тарифы!$A$6:$I$1858</definedName>
    <definedName name="Z_EE90A69E_4E51_4C88_BD50_49098335937C_.wvu.FilterData" localSheetId="0" hidden="1">Тарифы!$C$6:$BO$1858</definedName>
    <definedName name="Z_EED54FD0_D62F_47C6_A5E7_35441DFEF2D8_.wvu.FilterData" localSheetId="0" hidden="1">Тарифы!$C$6:$BO$1858</definedName>
    <definedName name="Z_EEFF1644_40D6_4324_B93E_47C4659AD965_.wvu.FilterData" localSheetId="0" hidden="1">Тарифы!$C$5:$BO$1858</definedName>
    <definedName name="Z_EF26D2A4_848D_478F_A922_D7672BD4AF9A_.wvu.FilterData" localSheetId="0" hidden="1">Тарифы!$A$6:$I$1858</definedName>
    <definedName name="Z_EF31C9E3_C709_47B9_B34C_DA76E734EFFF_.wvu.FilterData" localSheetId="0" hidden="1">Тарифы!$A$6:$I$1858</definedName>
    <definedName name="Z_EF67BD0F_E7BD_4E06_8131_11534574CABF_.wvu.FilterData" localSheetId="0" hidden="1">Тарифы!$A$6:$I$1858</definedName>
    <definedName name="Z_EF8735C0_7CBC_4A9B_B84F_88D449C4C270_.wvu.FilterData" localSheetId="0" hidden="1">Тарифы!$A$6:$I$1858</definedName>
    <definedName name="Z_EF921FFE_4901_471D_8685_E25920DD603D_.wvu.FilterData" localSheetId="0" hidden="1">Тарифы!$A$6:$I$1858</definedName>
    <definedName name="Z_EFE1C9B4_51FB_496F_9DF8_565549B4386A_.wvu.FilterData" localSheetId="0" hidden="1">Тарифы!$C$6:$BO$1858</definedName>
    <definedName name="Z_F089CF5F_8163_4E16_ADCA_CC5519E2697F_.wvu.FilterData" localSheetId="0" hidden="1">Тарифы!$A$6:$I$1858</definedName>
    <definedName name="Z_F0BC17CF_9C45_4FCD_9ED5_EA0D10217BA7_.wvu.FilterData" localSheetId="0" hidden="1">Тарифы!$A$6:$I$1858</definedName>
    <definedName name="Z_F0E3E817_6815_49E6_8F59_0A8858AFC295_.wvu.FilterData" localSheetId="0" hidden="1">Тарифы!$A$6:$I$1858</definedName>
    <definedName name="Z_F122DD42_75FF_4C95_8B53_97CB427DF96A_.wvu.FilterData" localSheetId="0" hidden="1">Тарифы!$A$6:$I$1858</definedName>
    <definedName name="Z_F1255AA7_0882_4A0E_BB62_E5A52FABAC39_.wvu.FilterData" localSheetId="0" hidden="1">Тарифы!$C$3:$I$1858</definedName>
    <definedName name="Z_F173A3EC_108C_4DB0_89CC_B383F841FCBE_.wvu.FilterData" localSheetId="0" hidden="1">Тарифы!$C$6:$BO$1858</definedName>
    <definedName name="Z_F1C8F2C5_C1AC_487F_8EB5_66FC239D619E_.wvu.FilterData" localSheetId="0" hidden="1">Тарифы!$A$6:$I$1858</definedName>
    <definedName name="Z_F1F43680_7CF8_467A_8A8D_63481FDAB14F_.wvu.FilterData" localSheetId="0" hidden="1">Тарифы!$A$6:$I$1858</definedName>
    <definedName name="Z_F22517DF_38C1_4F65_B6C9_1B67425EC7E8_.wvu.FilterData" localSheetId="0" hidden="1">Тарифы!$A$6:$I$1858</definedName>
    <definedName name="Z_F25C44B9_2DFA_416F_BFC7_9A251482C9B5_.wvu.FilterData" localSheetId="0" hidden="1">Тарифы!$A$6:$I$1858</definedName>
    <definedName name="Z_F284CBEE_96C6_4442_B7B3_C00BF3440238_.wvu.FilterData" localSheetId="0" hidden="1">Тарифы!$C$6:$BO$1858</definedName>
    <definedName name="Z_F2ACC7C1_62E6_4B5E_B4D6_6298A023F74C_.wvu.FilterData" localSheetId="0" hidden="1">Тарифы!$A$6:$I$1858</definedName>
    <definedName name="Z_F2ECE131_3328_4D6C_8A42_0138563A80F3_.wvu.FilterData" localSheetId="0" hidden="1">Тарифы!$A$6:$I$1858</definedName>
    <definedName name="Z_F3079855_4202_431B_A4AD_647C1364E478_.wvu.FilterData" localSheetId="0" hidden="1">Тарифы!$C$6:$BO$1858</definedName>
    <definedName name="Z_F32162D4_F29A_4134_8C15_5BA62DFD9532_.wvu.FilterData" localSheetId="0" hidden="1">Тарифы!$A$6:$I$1858</definedName>
    <definedName name="Z_F32B23DB_92FD_444A_AD56_D8B13261198A_.wvu.FilterData" localSheetId="0" hidden="1">Тарифы!$A$6:$I$1858</definedName>
    <definedName name="Z_F3A62247_079F_473E_8480_62465E32C14D_.wvu.FilterData" localSheetId="0" hidden="1">Тарифы!$A$6:$I$1858</definedName>
    <definedName name="Z_F3AE3EDB_77D6_4379_A484_5D946B4D3E68_.wvu.FilterData" localSheetId="0" hidden="1">Тарифы!$C$5:$BO$1858</definedName>
    <definedName name="Z_F3B2D303_7C3D_4345_9BA4_E4F5A7DD42CA_.wvu.FilterData" localSheetId="0" hidden="1">Тарифы!$A$6:$I$1858</definedName>
    <definedName name="Z_F44FBF0B_16E3_4E86_92B6_F7DEA3F44AFF_.wvu.FilterData" localSheetId="0" hidden="1">Тарифы!$A$6:$I$1858</definedName>
    <definedName name="Z_F496C74A_F79F_4F9C_A720_9595582FEB79_.wvu.FilterData" localSheetId="0" hidden="1">Тарифы!$A$6:$I$1858</definedName>
    <definedName name="Z_F4A5D83C_EE95_4ED9_9A0D_28EBC4B615F8_.wvu.FilterData" localSheetId="0" hidden="1">Тарифы!$A$6:$I$1858</definedName>
    <definedName name="Z_F4D1363B_736A_40D6_B3EE_29297B85AC9E_.wvu.FilterData" localSheetId="0" hidden="1">Тарифы!$C$6:$BO$1858</definedName>
    <definedName name="Z_F4D8808A_D09D_4F21_9703_5009BA765914_.wvu.FilterData" localSheetId="0" hidden="1">Тарифы!$C$6:$BO$1858</definedName>
    <definedName name="Z_F4ED4255_5FD9_46F6_88D6_03C76A9C6596_.wvu.FilterData" localSheetId="0" hidden="1">Тарифы!$A$6:$I$1858</definedName>
    <definedName name="Z_F4EF9BEE_38C2_43D7_8415_10321B43842E_.wvu.FilterData" localSheetId="0" hidden="1">Тарифы!$C$6:$BO$12</definedName>
    <definedName name="Z_F50EC04F_C7E4_412A_BB6D_1BF48D103602_.wvu.FilterData" localSheetId="0" hidden="1">Тарифы!$A$6:$I$1858</definedName>
    <definedName name="Z_F519F96C_1AB2_4C02_81D7_BD16BCEE54F4_.wvu.FilterData" localSheetId="0" hidden="1">Тарифы!$C$6:$BO$1858</definedName>
    <definedName name="Z_F53AF902_D62C_4AA6_9958_09DDA9C1B36B_.wvu.FilterData" localSheetId="0" hidden="1">Тарифы!$8:$1858</definedName>
    <definedName name="Z_F5457102_0C42_4E26_AE48_A23662F9231C_.wvu.FilterData" localSheetId="0" hidden="1">Тарифы!$C$6:$BO$1858</definedName>
    <definedName name="Z_F56A1FE2_467B_4F45_BCA5_EB556DADA184_.wvu.FilterData" localSheetId="0" hidden="1">Тарифы!$A$6:$I$1298</definedName>
    <definedName name="Z_F56A42C4_50D3_49CB_B362_AF90120B8939_.wvu.FilterData" localSheetId="0" hidden="1">Тарифы!$A$6:$I$1858</definedName>
    <definedName name="Z_F592C4E5_FC2E_4B40_A48E_F6089C5D3E9C_.wvu.FilterData" localSheetId="0" hidden="1">Тарифы!$A$6:$I$1858</definedName>
    <definedName name="Z_F59D5C3F_39B6_4702_A8BE_775E6A7C48C1_.wvu.FilterData" localSheetId="0" hidden="1">Тарифы!$A$6:$I$1858</definedName>
    <definedName name="Z_F5A96C9E_6ADC_46E3_87E3_BB0C4F4132C8_.wvu.FilterData" localSheetId="0" hidden="1">Тарифы!$A$6:$I$1858</definedName>
    <definedName name="Z_F5B24074_A10F_4418_A10E_00C0ADA868E0_.wvu.FilterData" localSheetId="0" hidden="1">Тарифы!$A$6:$I$1858</definedName>
    <definedName name="Z_F5FDBB69_9425_4601_A289_FA307062B918_.wvu.FilterData" localSheetId="0" hidden="1">Тарифы!$A$6:$I$1858</definedName>
    <definedName name="Z_F602DDE0_6635_45A9_BFB5_7374060F7F33_.wvu.FilterData" localSheetId="0" hidden="1">Тарифы!$A$6:$I$1858</definedName>
    <definedName name="Z_F618F932_975A_433E_A53F_C1F1E03BF888_.wvu.FilterData" localSheetId="0" hidden="1">Тарифы!$A$6:$I$1858</definedName>
    <definedName name="Z_F636FE91_1797_494F_8279_1533719B6949_.wvu.FilterData" localSheetId="0" hidden="1">Тарифы!$A$6:$I$1858</definedName>
    <definedName name="Z_F69AA86C_30FB_42BE_BE6F_4D71C0888806_.wvu.FilterData" localSheetId="0" hidden="1">Тарифы!$A$6:$I$1858</definedName>
    <definedName name="Z_F6A783C9_4AED_4C14_AA8E_00484E76C98F_.wvu.FilterData" localSheetId="0" hidden="1">Тарифы!$6:$1858</definedName>
    <definedName name="Z_F6BD2382_3127_4087_96D8_1136760C4FD4_.wvu.FilterData" localSheetId="0" hidden="1">Тарифы!$C$3:$I$1858</definedName>
    <definedName name="Z_F6BDAB2F_159D_4B8F_A40E_5CA3C9D340AF_.wvu.FilterData" localSheetId="0" hidden="1">Тарифы!$C$3:$BO$12</definedName>
    <definedName name="Z_F6EC723F_1D3F_48FC_88D4_70A0BDA23898_.wvu.FilterData" localSheetId="0" hidden="1">Тарифы!$A$6:$I$1858</definedName>
    <definedName name="Z_F70707FE_35CE_4A68_AB37_10D09B0C33FB_.wvu.FilterData" localSheetId="0" hidden="1">Тарифы!$A$6:$I$1858</definedName>
    <definedName name="Z_F7079A43_8437_40E9_9BA6_DD296E3C6765_.wvu.FilterData" localSheetId="0" hidden="1">Тарифы!$C$6:$BO$1858</definedName>
    <definedName name="Z_F7244E8D_C302_497B_8A7E_827090D7CB70_.wvu.FilterData" localSheetId="0" hidden="1">Тарифы!$C$3:$BO$12</definedName>
    <definedName name="Z_F74EC16B_8DDF_4317_B65D_4F5DE7731040_.wvu.FilterData" localSheetId="0" hidden="1">Тарифы!$C$3:$BO$12</definedName>
    <definedName name="Z_F7502B3F_21C5_493E_9E4D_CC3789E3522D_.wvu.FilterData" localSheetId="0" hidden="1">Тарифы!$A$6:$I$1858</definedName>
    <definedName name="Z_F75DC454_4EE9_4DA0_B51D_D3A128F0ED87_.wvu.FilterData" localSheetId="0" hidden="1">Тарифы!$A$6:$I$1858</definedName>
    <definedName name="Z_F77D9D1D_B36F_42F3_845C_D382C1350BA9_.wvu.FilterData" localSheetId="0" hidden="1">Тарифы!$C$6:$BO$1858</definedName>
    <definedName name="Z_F77EF0D1_34CA_4E78_8309_56EF7E74C654_.wvu.FilterData" localSheetId="0" hidden="1">Тарифы!$C$6:$BO$1858</definedName>
    <definedName name="Z_F77F8380_8893_461E_94C9_C26C9C4CADB0_.wvu.FilterData" localSheetId="0" hidden="1">Тарифы!$8:$1858</definedName>
    <definedName name="Z_F79BFB6C_AB89_4FA7_B2EC_147EF96D55BC_.wvu.FilterData" localSheetId="0" hidden="1">Тарифы!$A$6:$I$1858</definedName>
    <definedName name="Z_F7FBE3FA_3EFD_40D8_B218_0F4D33BD807B_.wvu.FilterData" localSheetId="0" hidden="1">Тарифы!$A$6:$I$1858</definedName>
    <definedName name="Z_F8121D30_B013_4EA4_88A9_F246CC3F10E0_.wvu.FilterData" localSheetId="0" hidden="1">Тарифы!$A$6:$I$1858</definedName>
    <definedName name="Z_F8504401_9CE7_44BA_BC25_9FAF8A09FAB4_.wvu.FilterData" localSheetId="0" hidden="1">Тарифы!$8:$1858</definedName>
    <definedName name="Z_F8E06664_FD64_45BE_AF97_91FD35B0ECA1_.wvu.FilterData" localSheetId="0" hidden="1">Тарифы!$A$6:$I$1858</definedName>
    <definedName name="Z_F8E0934E_2285_4F40_9F4B_D03DFA8A28B3_.wvu.FilterData" localSheetId="0" hidden="1">Тарифы!$A$6:$I$1858</definedName>
    <definedName name="Z_F90087FC_832A_4AC6_A8EE_6AF3BECEF691_.wvu.FilterData" localSheetId="0" hidden="1">Тарифы!$C$3:$I$1858</definedName>
    <definedName name="Z_F901AF63_A1A3_4FF2_9481_6986710C219E_.wvu.FilterData" localSheetId="0" hidden="1">Тарифы!$A$6:$I$1858</definedName>
    <definedName name="Z_F9159FE3_5315_4BD1_AB85_41BE3682D316_.wvu.FilterData" localSheetId="0" hidden="1">Тарифы!$A$6:$I$1858</definedName>
    <definedName name="Z_F92A1A2A_7A0D_439E_BAAC_70B63F9A6A84_.wvu.FilterData" localSheetId="0" hidden="1">Тарифы!$C$6:$BO$1858</definedName>
    <definedName name="Z_F92BE6B4_095D_4FAF_91BB_048191C0940C_.wvu.FilterData" localSheetId="0" hidden="1">Тарифы!$C$6:$BO$1858</definedName>
    <definedName name="Z_F9300676_74E9_452E_BC1E_F85208834C5F_.wvu.FilterData" localSheetId="0" hidden="1">Тарифы!$C$6:$BO$1858</definedName>
    <definedName name="Z_F9319EA7_3F02_44F5_B39E_17EE02E8CF79_.wvu.FilterData" localSheetId="0" hidden="1">Тарифы!$A$6:$I$1858</definedName>
    <definedName name="Z_F938B0CC_9C97_4FAA_B66D_440868FF77A4_.wvu.FilterData" localSheetId="0" hidden="1">Тарифы!$C$6:$BO$1858</definedName>
    <definedName name="Z_F93DCC5F_7A8C_4154_90A7_D520B86506D0_.wvu.FilterData" localSheetId="0" hidden="1">Тарифы!$C$6:$BO$12</definedName>
    <definedName name="Z_F95A51F7_8351_4C29_B55B_CD52BE2F4715_.wvu.FilterData" localSheetId="0" hidden="1">Тарифы!$C$5:$BO$1858</definedName>
    <definedName name="Z_F9EC3DF1_EDA9_429B_8502_9A7826E3823A_.wvu.FilterData" localSheetId="0" hidden="1">Тарифы!$C$6:$BO$1858</definedName>
    <definedName name="Z_F9ECAFEE_DAC0_4481_BFC0_E5F6972BE636_.wvu.FilterData" localSheetId="0" hidden="1">Тарифы!$C$6:$BO$305</definedName>
    <definedName name="Z_F9F12615_41BF_47BC_A0AF_E9280091247B_.wvu.FilterData" localSheetId="0" hidden="1">Тарифы!$A$6:$I$1858</definedName>
    <definedName name="Z_F9F3C7DB_D872_41D5_A7D4_D0425E3661CA_.wvu.FilterData" localSheetId="0" hidden="1">Тарифы!$A$6:$I$1858</definedName>
    <definedName name="Z_FA0F690B_E39A_4380_ABF8_4DDEC2D61505_.wvu.FilterData" localSheetId="0" hidden="1">Тарифы!$C$5:$BO$1858</definedName>
    <definedName name="Z_FA29977C_39E2_4640_BB42_C1301E529737_.wvu.FilterData" localSheetId="0" hidden="1">Тарифы!$A$6:$I$1858</definedName>
    <definedName name="Z_FA4C7513_35DF_46EF_BC15_7FFCC86D2FFF_.wvu.FilterData" localSheetId="0" hidden="1">Тарифы!$A$6:$I$1858</definedName>
    <definedName name="Z_FA4D26B4_DC43_49ED_9C54_5A8A0C2417DC_.wvu.FilterData" localSheetId="0" hidden="1">Тарифы!$A$6:$I$1858</definedName>
    <definedName name="Z_FA7F5D61_7166_4B99_B5EA_4A93F34EF824_.wvu.FilterData" localSheetId="0" hidden="1">Тарифы!$C$6:$BO$1858</definedName>
    <definedName name="Z_FA967B93_B618_4462_B821_DFF75420500C_.wvu.FilterData" localSheetId="0" hidden="1">Тарифы!$A$6:$I$1858</definedName>
    <definedName name="Z_FAB923DE_E747_423B_819D_B4742EE1FFB6_.wvu.FilterData" localSheetId="0" hidden="1">Тарифы!$A$6:$I$1858</definedName>
    <definedName name="Z_FABE6522_7953_4273_93BC_033553594B6F_.wvu.FilterData" localSheetId="0" hidden="1">Тарифы!$A$6:$I$1858</definedName>
    <definedName name="Z_FAD113B9_4A20_45DA_A649_267D3AC7B967_.wvu.FilterData" localSheetId="0" hidden="1">Тарифы!$C$6:$BO$1858</definedName>
    <definedName name="Z_FAE69688_08AE_40CB_A926_18C6A12487EC_.wvu.FilterData" localSheetId="0" hidden="1">Тарифы!$C$6:$BO$1858</definedName>
    <definedName name="Z_FB136803_F23A_429C_9ADA_9056D7846770_.wvu.FilterData" localSheetId="0" hidden="1">Тарифы!$C$6:$BO$1858</definedName>
    <definedName name="Z_FB1E9690_05A5_4191_A6B2_90D0E0CF1B53_.wvu.FilterData" localSheetId="0" hidden="1">Тарифы!$C$6:$BO$1858</definedName>
    <definedName name="Z_FB230F0A_64C9_41F4_9031_2C504E44D22F_.wvu.FilterData" localSheetId="0" hidden="1">Тарифы!$C$6:$BO$1858</definedName>
    <definedName name="Z_FB62B4D6_0AA1_4F26_BB9D_F76ABCC23701_.wvu.FilterData" localSheetId="0" hidden="1">Тарифы!$C$6:$BO$1858</definedName>
    <definedName name="Z_FB8172B5_DDED_4B59_844E_BE3A5D93E31C_.wvu.FilterData" localSheetId="0" hidden="1">Тарифы!$D$3:$D$1858</definedName>
    <definedName name="Z_FBBA7737_BEC8_49F8_ACA2_FADE5A140AB8_.wvu.FilterData" localSheetId="0" hidden="1">Тарифы!$A$6:$I$1858</definedName>
    <definedName name="Z_FBC0995F_E150_412E_BEFE_75D973A06952_.wvu.FilterData" localSheetId="0" hidden="1">Тарифы!$A$6:$I$1858</definedName>
    <definedName name="Z_FBD96603_649B_49CD_8630_18A977EB08AB_.wvu.FilterData" localSheetId="0" hidden="1">Тарифы!$A$6:$I$1858</definedName>
    <definedName name="Z_FBEABCFA_C305_47E6_8321_125392922A47_.wvu.FilterData" localSheetId="0" hidden="1">Тарифы!$A$6:$I$1858</definedName>
    <definedName name="Z_FC329221_B7DA_46F7_B713_415DD3CAA614_.wvu.FilterData" localSheetId="0" hidden="1">Тарифы!$A$6:$I$1858</definedName>
    <definedName name="Z_FC3DC033_1A74_4A94_8028_2233291A12E9_.wvu.FilterData" localSheetId="0" hidden="1">Тарифы!$A$6:$I$1858</definedName>
    <definedName name="Z_FC506909_5703_4213_97D9_449BFFFCA563_.wvu.FilterData" localSheetId="0" hidden="1">Тарифы!$C$6:$BO$1858</definedName>
    <definedName name="Z_FC679B24_7236_4246_9BB7_3B4D937A9FBD_.wvu.FilterData" localSheetId="0" hidden="1">Тарифы!$C$6:$BO$1858</definedName>
    <definedName name="Z_FC6A094F_AC17_4113_BC34_A1CBE95CD792_.wvu.FilterData" localSheetId="0" hidden="1">Тарифы!$A$6:$I$1858</definedName>
    <definedName name="Z_FCAFD64E_1423_4D57_B73C_5F228347D7F9_.wvu.FilterData" localSheetId="0" hidden="1">Тарифы!$A$6:$I$1858</definedName>
    <definedName name="Z_FCBDD488_E2BE_4730_83C7_2DE3E0404540_.wvu.FilterData" localSheetId="0" hidden="1">Тарифы!$C$6:$BO$1858</definedName>
    <definedName name="Z_FD2057D7_4454_4318_9332_2FCDC92D1B1B_.wvu.FilterData" localSheetId="0" hidden="1">Тарифы!$A$6:$I$1858</definedName>
    <definedName name="Z_FD5AFC95_5F28_4D03_86BA_27548CBAD809_.wvu.FilterData" localSheetId="0" hidden="1">Тарифы!$A$6:$I$1858</definedName>
    <definedName name="Z_FDA8CA65_774F_49B0_B7FB_997D48C7CA71_.wvu.FilterData" localSheetId="0" hidden="1">Тарифы!$A$6:$I$1858</definedName>
    <definedName name="Z_FE4B559E_13EB_41BA_9B02_CA0D64202928_.wvu.FilterData" localSheetId="0" hidden="1">Тарифы!$A$6:$I$1858</definedName>
    <definedName name="Z_FE5CF7EB_E229_454D_8BE6_44AEE1BE05BD_.wvu.FilterData" localSheetId="0" hidden="1">Тарифы!$A$6:$I$1858</definedName>
    <definedName name="Z_FE62EAD6_2369_4DE8_983C_3869AC1BA4AC_.wvu.FilterData" localSheetId="0" hidden="1">Тарифы!$A$6:$I$1858</definedName>
    <definedName name="Z_FE67809D_00A5_40A6_A3AB_957724A3CCFD_.wvu.FilterData" localSheetId="0" hidden="1">Тарифы!$C$6:$BO$1858</definedName>
    <definedName name="Z_FE760083_FC58_4B7C_AD63_1AC35F59878B_.wvu.FilterData" localSheetId="0" hidden="1">Тарифы!$A$6:$I$1858</definedName>
    <definedName name="Z_FEBFE33D_894F_4606_877B_FEE2767F6E53_.wvu.FilterData" localSheetId="0" hidden="1">Тарифы!$A$6:$I$1858</definedName>
    <definedName name="Z_FED2E896_32B4_40E1_90C5_241E8F58821A_.wvu.FilterData" localSheetId="0" hidden="1">Тарифы!$A$6:$I$1858</definedName>
    <definedName name="Z_FF0987F9_4FDE_41FF_B75A_324E8787A761_.wvu.FilterData" localSheetId="0" hidden="1">Тарифы!$A$6:$I$1858</definedName>
    <definedName name="Z_FF19CC2A_C0A3_44A7_B42E_61ACEF816B4D_.wvu.FilterData" localSheetId="0" hidden="1">Тарифы!$A$6:$I$1858</definedName>
    <definedName name="Z_FF3A8719_EE9D_400B_B014_6448C51A44FF_.wvu.FilterData" localSheetId="0" hidden="1">Тарифы!$A$6:$I$1858</definedName>
    <definedName name="Z_FF5DA016_43D9_4A9B_957A_5ECB7B2D6B30_.wvu.FilterData" localSheetId="0" hidden="1">Тарифы!$A$6:$I$1858</definedName>
    <definedName name="Z_FF63BECE_B750_4FE2_A912_CA07082D3AC8_.wvu.FilterData" localSheetId="0" hidden="1">Тарифы!$A$6:$I$1858</definedName>
    <definedName name="Z_FF9A052F_FF3C_4BE4_832B_538C4CDEF3FF_.wvu.FilterData" localSheetId="0" hidden="1">Тарифы!$A$6:$I$1858</definedName>
    <definedName name="Z_FFBCCFA1_8A29_47F1_A356_15DC58666A51_.wvu.FilterData" localSheetId="0" hidden="1">Тарифы!$8:$1858</definedName>
    <definedName name="_xlnm.Print_Area" localSheetId="0">Тарифы!$A$1:$I$1858</definedName>
  </definedNames>
  <calcPr calcId="162913"/>
  <customWorkbookViews>
    <customWorkbookView name="Инга В. Лавова - Личное представление" guid="{0AB566C3-DBD4-4A65-ADE4-44EE73E1B1C9}" mergeInterval="0" personalView="1" maximized="1" xWindow="-8" yWindow="-8" windowWidth="1616" windowHeight="876" activeSheetId="1"/>
    <customWorkbookView name="Лавова Инга В. - Личное представление" guid="{4DF06A1C-BCD2-43CA-BB06-8A22A6AD67A2}" mergeInterval="0" personalView="1" maximized="1" xWindow="-8" yWindow="-8" windowWidth="1936" windowHeight="1056" activeSheetId="1"/>
    <customWorkbookView name="Елена Евгеньевна Иванова - Личное представление" guid="{64F7981B-E3CF-4044-B5BA-33E4D882E4F6}" mergeInterval="0" personalView="1" maximized="1" windowWidth="1916" windowHeight="855" activeSheetId="1"/>
    <customWorkbookView name="Зоя Владимировна Большешапова - Личное представление" guid="{6FA8777D-7C78-4D1B-961E-14E111AB55E8}" mergeInterval="0" personalView="1" maximized="1" windowWidth="1276" windowHeight="799" activeSheetId="1"/>
    <customWorkbookView name="Татьяна Александровна Журавлева - Личное представление" guid="{4416C54B-4D15-4845-A0AD-A583F8D5235B}" mergeInterval="0" personalView="1" maximized="1" windowWidth="1276" windowHeight="779" activeSheetId="1"/>
    <customWorkbookView name="Alina - Личное представление" guid="{525267A2-B578-4936-892A-2B70B0298729}" mergeInterval="0" personalView="1" maximized="1" windowWidth="1596" windowHeight="628" activeSheetId="1"/>
    <customWorkbookView name="xXxPC - Личное представление" guid="{E27E717F-16C2-44FF-9F2F-3FC505CEDDC1}" mergeInterval="0" personalView="1" maximized="1" windowWidth="1276" windowHeight="798" activeSheetId="1"/>
    <customWorkbookView name="Елена Алексеевна Рычкова - Личное представление" guid="{4B975A2C-1414-457D-94CF-E4B212482040}" mergeInterval="0" personalView="1" maximized="1" windowWidth="1276" windowHeight="755" activeSheetId="1"/>
    <customWorkbookView name="Екатерина Николаевна Тушкова - Личное представление" guid="{6D8FB0E8-C378-4FA6-8EE9-D4457444FDB4}" mergeInterval="0" personalView="1" maximized="1" windowWidth="1276" windowHeight="799" activeSheetId="1"/>
    <customWorkbookView name="Мелихова - Личное представление" guid="{EE659005-054E-4CB5-8E3B-FBC5838267C1}" mergeInterval="0" personalView="1" maximized="1" windowWidth="1258" windowHeight="598" activeSheetId="1"/>
    <customWorkbookView name="Быкова - Личное представление" guid="{1A133392-1583-4523-B5E6-C67A32B81D40}" mergeInterval="0" personalView="1" maximized="1" windowWidth="1276" windowHeight="759" activeSheetId="1"/>
    <customWorkbookView name="Borzey - Личное представление" guid="{E6081B39-5F4F-40AE-AE30-1CC7D0E57794}" mergeInterval="0" personalView="1" maximized="1" windowWidth="1276" windowHeight="799" activeSheetId="1"/>
    <customWorkbookView name="Польз - Личное представление" guid="{80125F28-5798-4A88-9DF6-BD75AE3BF437}" mergeInterval="0" personalView="1" maximized="1" windowWidth="1006" windowHeight="477" activeSheetId="1"/>
    <customWorkbookView name="Teplo1 - Личное представление" guid="{C53D186C-0BE5-481D-A53D-A78F486174BC}" mergeInterval="0" personalView="1" maximized="1" windowWidth="1276" windowHeight="799" activeSheetId="1"/>
    <customWorkbookView name="11 - Личное представление" guid="{E72CAF0C-961B-46EE-957A-64E903C2F990}" mergeInterval="0" personalView="1" maximized="1" windowWidth="1276" windowHeight="695" activeSheetId="1"/>
    <customWorkbookView name="Марина Анатольевна Быкова - Личное представление" guid="{1D49762E-9DF4-474F-B38A-2489F8CAAAE9}" mergeInterval="0" personalView="1" maximized="1" xWindow="-8" yWindow="-8" windowWidth="1296" windowHeight="1000" activeSheetId="1"/>
    <customWorkbookView name="Яна Владимировна Гребенкина - Личное представление" guid="{05758FA0-4CE7-4388-AE38-718E495C3D83}" mergeInterval="0" personalView="1" maximized="1" windowWidth="1276" windowHeight="799" activeSheetId="1"/>
    <customWorkbookView name="Екатерина Михайловна Жаркова - Личное представление" guid="{93CB69E4-8DE0-41EC-92DA-1092AD0111DD}" mergeInterval="0" personalView="1" maximized="1" windowWidth="1276" windowHeight="799" activeSheetId="1"/>
    <customWorkbookView name="Лидия Г. Хороших - Личное представление" guid="{8F9CA954-CAFD-4FCD-85E3-2C70094ADF91}" mergeInterval="0" personalView="1" maximized="1" windowWidth="1020" windowHeight="543" activeSheetId="1"/>
    <customWorkbookView name="dima bolsheshapov - Личное представление" guid="{2D0D5326-A11A-40E6-867C-5EA68CDA270A}" mergeInterval="0" personalView="1" maximized="1" xWindow="-8" yWindow="-8" windowWidth="1382" windowHeight="744" activeSheetId="1"/>
    <customWorkbookView name="Наталья Л. Мелихова - Личное представление" guid="{8509482A-7C43-4593-99F5-22CA83893506}" mergeInterval="0" personalView="1" maximized="1" xWindow="-8" yWindow="-8" windowWidth="1296" windowHeight="1000" activeSheetId="1"/>
    <customWorkbookView name="Татьяна Александровна Червиченко - Личное представление" guid="{9F26EBA2-5DB0-4DCD-B168-E1059EE07699}" mergeInterval="0" personalView="1" maximized="1" xWindow="-8" yWindow="-8" windowWidth="1616" windowHeight="876" activeSheetId="1"/>
    <customWorkbookView name="notebook asus - Личное представление" guid="{761D44F4-2C93-4094-AED6-8CAA6F62CF39}" mergeInterval="0" personalView="1" maximized="1" windowWidth="1362" windowHeight="587" activeSheetId="1"/>
    <customWorkbookView name="Червиченко Татьяна Александровна - Личное представление" guid="{69042C14-F782-495D-9F48-518746625FD0}" mergeInterval="0" personalView="1" maximized="1" xWindow="-8" yWindow="-8" windowWidth="1936" windowHeight="1056" activeSheetId="1"/>
    <customWorkbookView name="Светлана В. Якушенко - Личное представление" guid="{087302AA-BA8A-4BE2-B1AF-DD05A2C3AC3D}" mergeInterval="0" personalView="1" maximized="1" xWindow="-8" yWindow="-8" windowWidth="1936" windowHeight="1056" activeSheetId="1"/>
    <customWorkbookView name="Иванова Елена Евгеньевна - Личное представление" guid="{5AB94068-6694-4FE5-B39E-52FCF78B820F}" mergeInterval="0" personalView="1" maximized="1" xWindow="-8" yWindow="-8" windowWidth="1936" windowHeight="1056" activeSheetId="1"/>
    <customWorkbookView name="Ефимова Екатерина Витальевна - Личное представление" guid="{09D690E0-AFB5-415E-9578-2DFA859A9CA9}" mergeInterval="0" personalView="1" maximized="1" xWindow="-8" yWindow="-8" windowWidth="1936" windowHeight="1056" activeSheetId="1"/>
    <customWorkbookView name="Сотникова Алина Владимировна - Личное представление" guid="{BEE94E59-1E81-4C62-B7EE-CB6AA7D4018F}" mergeInterval="0" personalView="1" maximized="1" xWindow="-8" yWindow="-8" windowWidth="1936" windowHeight="1056" activeSheetId="1"/>
    <customWorkbookView name="Лхасаранова Люсьена Савельевна - Личное представление" guid="{58A2300E-9907-4CB4-8E7F-8886DAAE4DCF}" mergeInterval="0" personalView="1" maximized="1" xWindow="-8" yWindow="-8" windowWidth="1936" windowHeight="1056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10" i="1" l="1"/>
  <c r="AL57" i="2" l="1"/>
  <c r="W57" i="2"/>
  <c r="V57" i="2"/>
  <c r="Q57" i="2"/>
  <c r="N57" i="2"/>
  <c r="I57" i="2"/>
  <c r="G57" i="2"/>
  <c r="E57" i="2"/>
  <c r="AL56" i="2"/>
  <c r="W56" i="2"/>
  <c r="V56" i="2"/>
  <c r="Q56" i="2"/>
  <c r="N56" i="2"/>
  <c r="AL55" i="2"/>
  <c r="W55" i="2"/>
  <c r="V55" i="2"/>
  <c r="I55" i="2"/>
  <c r="G55" i="2"/>
  <c r="AL54" i="2"/>
  <c r="W54" i="2"/>
  <c r="V54" i="2"/>
  <c r="I54" i="2"/>
  <c r="H54" i="2" s="1"/>
  <c r="G54" i="2"/>
  <c r="F54" i="2" s="1"/>
  <c r="AL53" i="2"/>
  <c r="AL52" i="2"/>
  <c r="W52" i="2"/>
  <c r="V52" i="2"/>
  <c r="Q52" i="2"/>
  <c r="N52" i="2"/>
  <c r="I52" i="2"/>
  <c r="H52" i="2" s="1"/>
  <c r="G52" i="2"/>
  <c r="F52" i="2" s="1"/>
  <c r="AL51" i="2"/>
  <c r="W51" i="2"/>
  <c r="V51" i="2"/>
  <c r="Q51" i="2"/>
  <c r="N51" i="2"/>
  <c r="AL50" i="2"/>
  <c r="W50" i="2"/>
  <c r="V50" i="2"/>
  <c r="Q50" i="2"/>
  <c r="N50" i="2"/>
  <c r="I50" i="2"/>
  <c r="H50" i="2" s="1"/>
  <c r="G50" i="2"/>
  <c r="F50" i="2" s="1"/>
  <c r="AL49" i="2"/>
  <c r="AL48" i="2"/>
  <c r="W48" i="2"/>
  <c r="V48" i="2"/>
  <c r="Q48" i="2"/>
  <c r="N48" i="2"/>
  <c r="I48" i="2"/>
  <c r="H48" i="2" s="1"/>
  <c r="G48" i="2"/>
  <c r="F48" i="2" s="1"/>
  <c r="AL47" i="2"/>
  <c r="W47" i="2"/>
  <c r="V47" i="2"/>
  <c r="Q47" i="2"/>
  <c r="N47" i="2"/>
  <c r="AL46" i="2"/>
  <c r="W46" i="2"/>
  <c r="V46" i="2"/>
  <c r="Q46" i="2"/>
  <c r="N46" i="2"/>
  <c r="I46" i="2"/>
  <c r="H46" i="2" s="1"/>
  <c r="G46" i="2"/>
  <c r="F46" i="2" s="1"/>
  <c r="AL45" i="2"/>
  <c r="AL44" i="2"/>
  <c r="W44" i="2"/>
  <c r="V44" i="2"/>
  <c r="Q44" i="2"/>
  <c r="N44" i="2"/>
  <c r="AL43" i="2"/>
  <c r="W43" i="2"/>
  <c r="V43" i="2"/>
  <c r="Q43" i="2"/>
  <c r="N43" i="2"/>
  <c r="AL42" i="2"/>
  <c r="W42" i="2"/>
  <c r="V42" i="2"/>
  <c r="Q42" i="2"/>
  <c r="N42" i="2"/>
  <c r="I42" i="2"/>
  <c r="H42" i="2" s="1"/>
  <c r="G42" i="2"/>
  <c r="F42" i="2" s="1"/>
  <c r="AL41" i="2"/>
  <c r="W41" i="2"/>
  <c r="V41" i="2"/>
  <c r="Q41" i="2"/>
  <c r="N41" i="2"/>
  <c r="I41" i="2"/>
  <c r="H41" i="2" s="1"/>
  <c r="G41" i="2"/>
  <c r="F41" i="2" s="1"/>
  <c r="AL40" i="2"/>
  <c r="W40" i="2"/>
  <c r="V40" i="2"/>
  <c r="Q40" i="2"/>
  <c r="N40" i="2"/>
  <c r="I40" i="2"/>
  <c r="H40" i="2" s="1"/>
  <c r="G40" i="2"/>
  <c r="F40" i="2" s="1"/>
  <c r="AL39" i="2"/>
  <c r="W39" i="2"/>
  <c r="V39" i="2"/>
  <c r="Q39" i="2"/>
  <c r="N39" i="2"/>
  <c r="I39" i="2"/>
  <c r="H39" i="2" s="1"/>
  <c r="G39" i="2"/>
  <c r="F39" i="2" s="1"/>
  <c r="AL38" i="2"/>
  <c r="W38" i="2"/>
  <c r="V38" i="2"/>
  <c r="Q38" i="2"/>
  <c r="N38" i="2"/>
  <c r="I38" i="2"/>
  <c r="H38" i="2" s="1"/>
  <c r="G38" i="2"/>
  <c r="F38" i="2" s="1"/>
  <c r="AL37" i="2"/>
  <c r="W37" i="2"/>
  <c r="V37" i="2"/>
  <c r="Q37" i="2"/>
  <c r="N37" i="2"/>
  <c r="I37" i="2"/>
  <c r="H37" i="2" s="1"/>
  <c r="G37" i="2"/>
  <c r="F37" i="2" s="1"/>
  <c r="AL36" i="2"/>
  <c r="W36" i="2"/>
  <c r="V36" i="2"/>
  <c r="Q36" i="2"/>
  <c r="N36" i="2"/>
  <c r="I36" i="2"/>
  <c r="H36" i="2" s="1"/>
  <c r="G36" i="2"/>
  <c r="F36" i="2" s="1"/>
  <c r="AL35" i="2"/>
  <c r="W35" i="2"/>
  <c r="V35" i="2"/>
  <c r="Q35" i="2"/>
  <c r="N35" i="2"/>
  <c r="I35" i="2"/>
  <c r="H35" i="2" s="1"/>
  <c r="G35" i="2"/>
  <c r="F35" i="2" s="1"/>
  <c r="AL34" i="2"/>
  <c r="W34" i="2"/>
  <c r="V34" i="2"/>
  <c r="Q34" i="2"/>
  <c r="N34" i="2"/>
  <c r="I34" i="2"/>
  <c r="H34" i="2" s="1"/>
  <c r="G34" i="2"/>
  <c r="F34" i="2" s="1"/>
  <c r="AL33" i="2"/>
  <c r="AL32" i="2"/>
  <c r="W32" i="2"/>
  <c r="V32" i="2"/>
  <c r="Q32" i="2"/>
  <c r="N32" i="2"/>
  <c r="I32" i="2"/>
  <c r="H32" i="2" s="1"/>
  <c r="G32" i="2"/>
  <c r="F32" i="2" s="1"/>
  <c r="AL31" i="2"/>
  <c r="W31" i="2"/>
  <c r="V31" i="2"/>
  <c r="Q31" i="2"/>
  <c r="N31" i="2"/>
  <c r="AL30" i="2"/>
  <c r="W30" i="2"/>
  <c r="V30" i="2"/>
  <c r="Q30" i="2"/>
  <c r="N30" i="2"/>
  <c r="I30" i="2"/>
  <c r="G30" i="2"/>
  <c r="AL29" i="2"/>
  <c r="AL28" i="2"/>
  <c r="W28" i="2"/>
  <c r="V28" i="2"/>
  <c r="N28" i="2"/>
  <c r="I28" i="2"/>
  <c r="H28" i="2"/>
  <c r="G28" i="2"/>
  <c r="F28" i="2" s="1"/>
  <c r="AL27" i="2"/>
  <c r="W27" i="2"/>
  <c r="V27" i="2"/>
  <c r="N27" i="2"/>
  <c r="I27" i="2"/>
  <c r="H27" i="2" s="1"/>
  <c r="G27" i="2"/>
  <c r="F27" i="2" s="1"/>
  <c r="AL26" i="2"/>
  <c r="W26" i="2"/>
  <c r="V26" i="2"/>
  <c r="N26" i="2"/>
  <c r="I26" i="2"/>
  <c r="H26" i="2" s="1"/>
  <c r="G26" i="2"/>
  <c r="F26" i="2" s="1"/>
  <c r="AL25" i="2"/>
  <c r="W25" i="2"/>
  <c r="V25" i="2"/>
  <c r="N25" i="2"/>
  <c r="I25" i="2"/>
  <c r="H25" i="2" s="1"/>
  <c r="G25" i="2"/>
  <c r="F25" i="2" s="1"/>
  <c r="AL24" i="2"/>
  <c r="W24" i="2"/>
  <c r="V24" i="2"/>
  <c r="N24" i="2"/>
  <c r="I24" i="2"/>
  <c r="AL23" i="2"/>
  <c r="W23" i="2"/>
  <c r="V23" i="2"/>
  <c r="N23" i="2"/>
  <c r="I23" i="2"/>
  <c r="G23" i="2"/>
  <c r="AL22" i="2"/>
  <c r="W22" i="2"/>
  <c r="V22" i="2"/>
  <c r="N22" i="2"/>
  <c r="I22" i="2"/>
  <c r="AL21" i="2"/>
  <c r="W21" i="2"/>
  <c r="V21" i="2"/>
  <c r="N21" i="2"/>
  <c r="I21" i="2"/>
  <c r="G21" i="2"/>
  <c r="AL20" i="2"/>
  <c r="W20" i="2"/>
  <c r="V20" i="2"/>
  <c r="N20" i="2"/>
  <c r="I20" i="2"/>
  <c r="AL19" i="2"/>
  <c r="W19" i="2"/>
  <c r="V19" i="2"/>
  <c r="N19" i="2"/>
  <c r="I19" i="2"/>
  <c r="G19" i="2"/>
  <c r="AL18" i="2"/>
  <c r="W18" i="2"/>
  <c r="V18" i="2"/>
  <c r="Q18" i="2"/>
  <c r="N18" i="2"/>
  <c r="AL17" i="2"/>
  <c r="W17" i="2"/>
  <c r="V17" i="2"/>
  <c r="Q17" i="2"/>
  <c r="N17" i="2"/>
  <c r="AL16" i="2"/>
  <c r="W16" i="2"/>
  <c r="V16" i="2"/>
  <c r="Q16" i="2"/>
  <c r="N16" i="2"/>
  <c r="AL15" i="2"/>
  <c r="W15" i="2"/>
  <c r="V15" i="2"/>
  <c r="Q15" i="2"/>
  <c r="N15" i="2"/>
  <c r="AL14" i="2"/>
  <c r="W14" i="2"/>
  <c r="V14" i="2"/>
  <c r="Q14" i="2"/>
  <c r="N14" i="2"/>
  <c r="AL13" i="2"/>
  <c r="W13" i="2"/>
  <c r="V13" i="2"/>
  <c r="Q13" i="2"/>
  <c r="N13" i="2"/>
  <c r="AL12" i="2"/>
  <c r="W12" i="2"/>
  <c r="V12" i="2"/>
  <c r="Q12" i="2"/>
  <c r="N12" i="2"/>
  <c r="AL11" i="2"/>
  <c r="W11" i="2"/>
  <c r="V11" i="2"/>
  <c r="Q11" i="2"/>
  <c r="N11" i="2"/>
  <c r="AL10" i="2"/>
  <c r="W10" i="2"/>
  <c r="V10" i="2"/>
  <c r="Q10" i="2"/>
  <c r="N10" i="2"/>
  <c r="AL9" i="2"/>
  <c r="W9" i="2"/>
  <c r="V9" i="2"/>
  <c r="Q9" i="2"/>
  <c r="N9" i="2"/>
  <c r="AL8" i="2"/>
  <c r="W8" i="2"/>
  <c r="V8" i="2"/>
  <c r="Q8" i="2"/>
  <c r="N8" i="2"/>
  <c r="AL7" i="2"/>
  <c r="W7" i="2"/>
  <c r="V7" i="2"/>
  <c r="Q7" i="2"/>
  <c r="N7" i="2"/>
  <c r="AL6" i="2"/>
  <c r="W6" i="2"/>
  <c r="V6" i="2"/>
  <c r="Q6" i="2"/>
  <c r="N6" i="2"/>
  <c r="AL5" i="2"/>
  <c r="G47" i="2" l="1"/>
  <c r="I31" i="2"/>
  <c r="G22" i="2"/>
  <c r="G31" i="2"/>
  <c r="I51" i="2"/>
  <c r="G51" i="2"/>
  <c r="G24" i="2"/>
  <c r="I47" i="2"/>
  <c r="G20" i="2"/>
</calcChain>
</file>

<file path=xl/comments1.xml><?xml version="1.0" encoding="utf-8"?>
<comments xmlns="http://schemas.openxmlformats.org/spreadsheetml/2006/main">
  <authors>
    <author>Сотникова Алина Владимировна</author>
    <author>Наталья Л. Мелихова</author>
    <author>Червиченко Татьяна Александровна</author>
    <author>Татьяна Александровна Червиченко</author>
    <author>Ефимова Екатерина Витальевна</author>
  </authors>
  <commentList>
    <comment ref="H157" authorId="0" shapeId="0">
      <text>
        <r>
          <rPr>
            <b/>
            <sz val="9"/>
            <color indexed="81"/>
            <rFont val="Tahoma"/>
            <family val="2"/>
            <charset val="204"/>
          </rPr>
          <t>ред. 117, 82, 104,  130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5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19.12.2019, 16.12.2020, 08.12.2021, 21.11.2022
</t>
        </r>
      </text>
    </comment>
    <comment ref="H168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ред. 105-п, 66-п, 57-п, 67-п
</t>
        </r>
      </text>
    </comment>
    <comment ref="I16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18.12.2019, 20.11.2020, 03.12.2021, 23.11.2022
</t>
        </r>
      </text>
    </comment>
    <comment ref="H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Отмена 79-374-спр от 29.11.2023
</t>
        </r>
      </text>
    </comment>
    <comment ref="H17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998-п, 755-п, 571-п, 828-п
</t>
        </r>
      </text>
    </comment>
    <comment ref="I17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17.12.2019, 18.12.2020, 30.11.2021, 21.11.2022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998-п, 755-п, 571-п, 828-п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17.12.2019, 18.12.2020, 30.11.2021, 21.11.2022
</t>
        </r>
      </text>
    </comment>
    <comment ref="H1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100, 84, 15, 97, 102
</t>
        </r>
      </text>
    </comment>
    <comment ref="I18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13.12.2019, 09.12.2020, 05.02.2021, 03.12.2021, 30.11.2022
</t>
        </r>
      </text>
    </comment>
    <comment ref="H18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(ред. 100, 84, 15, 97, 102)
</t>
        </r>
      </text>
    </comment>
    <comment ref="I18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(ред. 13.12.2019, 09.12.2020, 05.02.2021, 03.12.2021, 30.11.2022)
</t>
        </r>
      </text>
    </comment>
    <comment ref="H18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(ред. 136-п, 121-п, 101-п, 149-п, 281-п)
</t>
        </r>
      </text>
    </comment>
    <comment ref="I18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(в ред. 17.12.2018, 19.12.2019, 10.12.2020, 06.12.2021, 22.11.2022)
</t>
        </r>
      </text>
    </comment>
    <comment ref="H19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114-п, 118-п, 124-п, 119-п
</t>
        </r>
      </text>
    </comment>
    <comment ref="I19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10.12.2020, 28.12.2020, 10.12.2021, 22.11.2022
</t>
        </r>
      </text>
    </comment>
    <comment ref="H19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114-п, 118-п, 124-п, 119-п
</t>
        </r>
      </text>
    </comment>
    <comment ref="I19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10.12.2020, 28.12.2020, 10.12.2021, 22.11.2022
</t>
        </r>
      </text>
    </comment>
    <comment ref="H208" authorId="1" shapeId="0">
      <text>
        <r>
          <rPr>
            <sz val="9"/>
            <color indexed="81"/>
            <rFont val="Tahoma"/>
            <family val="2"/>
            <charset val="204"/>
          </rPr>
          <t xml:space="preserve">
91 от 17.12.2020
</t>
        </r>
      </text>
    </comment>
    <comment ref="H209" authorId="1" shapeId="0">
      <text>
        <r>
          <rPr>
            <b/>
            <sz val="9"/>
            <color indexed="81"/>
            <rFont val="Tahoma"/>
            <family val="2"/>
            <charset val="204"/>
          </rPr>
          <t>91</t>
        </r>
        <r>
          <rPr>
            <sz val="9"/>
            <color indexed="81"/>
            <rFont val="Tahoma"/>
            <family val="2"/>
            <charset val="204"/>
          </rPr>
          <t xml:space="preserve">
от 17.12.2020
</t>
        </r>
      </text>
    </comment>
    <comment ref="H21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200 (62, 250), 243
</t>
        </r>
      </text>
    </comment>
    <comment ref="I212" authorId="0" shapeId="0">
      <text>
        <r>
          <rPr>
            <sz val="9"/>
            <color indexed="81"/>
            <rFont val="Tahoma"/>
            <family val="2"/>
            <charset val="204"/>
          </rPr>
          <t xml:space="preserve">30.09.2019 (20.03.2020, 15.12.2020), 20.12.2021
</t>
        </r>
      </text>
    </comment>
    <comment ref="H213" authorId="0" shapeId="0">
      <text>
        <r>
          <rPr>
            <sz val="9"/>
            <color indexed="81"/>
            <rFont val="Tahoma"/>
            <family val="2"/>
            <charset val="204"/>
          </rPr>
          <t xml:space="preserve">200 (62, 250), 243
</t>
        </r>
      </text>
    </comment>
    <comment ref="I213" authorId="0" shapeId="0">
      <text>
        <r>
          <rPr>
            <sz val="9"/>
            <color indexed="81"/>
            <rFont val="Tahoma"/>
            <family val="2"/>
            <charset val="204"/>
          </rPr>
          <t xml:space="preserve">30.09.2019 (20.03.2020, 15.12.2020), 20.12.2021
</t>
        </r>
      </text>
    </comment>
    <comment ref="H220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30.10.2019 № 276-спр (от 12.11.220 № 278-спр), от 15.09.2021 № 79-200-спр, от 17.12.2021 № 79-395-спр, от 29.11.2022 № 79-629-спр
Червиченко Татьяна Александровна:
</t>
        </r>
      </text>
    </comment>
    <comment ref="H2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64, 60, 79
</t>
        </r>
      </text>
    </comment>
    <comment ref="I23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08.12.2020, 02.12.2021, 21.11.2022
</t>
        </r>
      </text>
    </comment>
    <comment ref="H251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ред. 55, 59, 63, 86
</t>
        </r>
      </text>
    </comment>
    <comment ref="I25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09.12.2019, 13.11.2020, 17.11.2021, 17.11.2022
</t>
        </r>
      </text>
    </comment>
    <comment ref="H29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48, 111
</t>
        </r>
      </text>
    </comment>
    <comment ref="I29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22.04.2022, 28.11.2022
</t>
        </r>
      </text>
    </comment>
    <comment ref="H30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88, 86
</t>
        </r>
      </text>
    </comment>
    <comment ref="I30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30.12.2021, 29.11.2022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47 (ред. 59, 46, 45, 61)
</t>
        </r>
      </text>
    </comment>
    <comment ref="I3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18.12.2017 (ред. 18.12.2018, 18.12.2019, 18.12.2020) 20.12.2021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48, 43, 36, 60
</t>
        </r>
      </text>
    </comment>
    <comment ref="I3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16.12.2019, 08.12.2020, 02.12.2021, 15.11.2022
</t>
        </r>
      </text>
    </comment>
    <comment ref="H362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19.12.2018 № 842 (в ред. от 29.11.2019 542/4)
от 10.06.2020 №167 (ред. от 29.12.2020 № 505, 14.01.2021 № 08)
Сибтеплосервис
от 20.12.2021 № 508
</t>
        </r>
      </text>
    </comment>
    <comment ref="H391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08.07.2016 № 109-спр (ред. от 20.12.2018 № 520-спр, 30.09.2019 № 236-спр, 04.07.2018 № 90-спр, 20.12.2019 № 436-спр, 08.06.2020 № 53-спр, 18.12.2020 № 406-спр)
</t>
        </r>
      </text>
    </comment>
    <comment ref="H396" authorId="2" shapeId="0">
      <text>
        <r>
          <rPr>
            <b/>
            <sz val="9"/>
            <color indexed="81"/>
            <rFont val="Tahoma"/>
            <family val="2"/>
            <charset val="204"/>
          </rPr>
          <t>от 20.07.2022 № 79-132-спр, от 28.11.2019 № 323-спр ( ред. от 15.07.2020 № 95-спр, 18.12.2020 № 406-спр, 16.08.2021 № 79-161-спр,  20.12.2021 № 79-441-спр)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40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постановление № 106 от 09.12.2024 действует до 11.07.2025
</t>
        </r>
      </text>
    </comment>
    <comment ref="H41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 13.08.2025 действует постановление № 83 от 04.12.2020 (ред. № 189 от 17.12.2024)
</t>
        </r>
      </text>
    </comment>
    <comment ref="H4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 13.08.2025 действует постановление № 83 от 04.12.2020 (ред. № 189 от 17.12.2024)
</t>
        </r>
      </text>
    </comment>
    <comment ref="H42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 13.08.2025 действует постановление № 83 от 04.12.2020 (ред. № 189 от 17.12.2024)
</t>
        </r>
      </text>
    </comment>
    <comment ref="H426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20.12.2018 № 460-спр (ред. от 20.12.2019 № 428-спр, 13.11.2020 №282-спр)
</t>
        </r>
      </text>
    </comment>
    <comment ref="H428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20.12.2018 № 460-спр (ред. от 20.12.2019 № 428-спр, 13.11.2020 №282-спр)
</t>
        </r>
      </text>
    </comment>
    <comment ref="H430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20.12.2018 № 519-спр (ред. от 13.11.2020 № 283-спр, 18.12.2021 № 405-спр)
</t>
        </r>
      </text>
    </comment>
    <comment ref="H43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 12.08.2025 действует постановление № 57 от 29.11.2022 (ред. № 133 от 18.12.2024)
</t>
        </r>
      </text>
    </comment>
    <comment ref="H4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 04.02.2025 действует постановление № 52 от 03.12.2021 (ред. № 73 от 18.12.2024)
</t>
        </r>
      </text>
    </comment>
    <comment ref="H44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 04.02.2025 действует постановление № 52 от 03.12.2021 (ред. № 73 от 18.12.2024)
</t>
        </r>
      </text>
    </comment>
    <comment ref="H447" authorId="0" shapeId="0">
      <text>
        <r>
          <rPr>
            <sz val="9"/>
            <color indexed="81"/>
            <rFont val="Tahoma"/>
            <family val="2"/>
            <charset val="204"/>
          </rPr>
          <t xml:space="preserve">(ред. 71, 56, 83, 75)
</t>
        </r>
      </text>
    </comment>
    <comment ref="I44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(ред. 09.12.2019, 08.12.2020, 02.12.2021, 28.11.2022)
</t>
        </r>
      </text>
    </comment>
    <comment ref="H45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 04.02.2025 действует постановление № 52 от 03.12.2021 (ред. № 73 от 18.12.2024)
</t>
        </r>
      </text>
    </comment>
    <comment ref="H665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от 01.10.2018 № 216-спр, (ред. от 20.12.2018 №520-спр), от 25.07.2019 №152-спр, от 20.12.2019 № 436-спр от 15.07.2020 № 94-спр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696" authorId="3" shapeId="0">
      <text>
        <r>
          <rPr>
            <b/>
            <sz val="9"/>
            <color indexed="81"/>
            <rFont val="Tahoma"/>
            <family val="2"/>
            <charset val="204"/>
          </rPr>
          <t>от 25.01.2021 № 4-спр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698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30.06.2021 № 79-82-спр
</t>
        </r>
      </text>
    </comment>
    <comment ref="H699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25.01.2021 № 4-спр
</t>
        </r>
      </text>
    </comment>
    <comment ref="H704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20.12.2021 № 460-спр (ред. от 20.12.2019 № 428-спр, 13.11.2020 № 282-спр)
</t>
        </r>
      </text>
    </comment>
    <comment ref="H7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120, 106, 131
</t>
        </r>
      </text>
    </comment>
    <comment ref="I7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18.12.2020, 03.12.2021, 25.11.2022
</t>
        </r>
      </text>
    </comment>
    <comment ref="H7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121, 105, 132
</t>
        </r>
      </text>
    </comment>
    <comment ref="I71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18.12.2020, 03.12.2021, 25.11.2022
</t>
        </r>
      </text>
    </comment>
    <comment ref="H7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700, 34, 1005
</t>
        </r>
      </text>
    </comment>
    <comment ref="I71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10.12.2021, 24.01.2022, 25.11.2022
</t>
        </r>
      </text>
    </comment>
    <comment ref="H7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699, 33, 1006
</t>
        </r>
      </text>
    </comment>
    <comment ref="I71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10.12.2021, 24.01.2022, 25.11.2022
</t>
        </r>
      </text>
    </comment>
    <comment ref="H7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698, 32, 1004
</t>
        </r>
      </text>
    </comment>
    <comment ref="I72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10.12.2021, 24.01.2022, 25.11.2022
</t>
        </r>
      </text>
    </comment>
    <comment ref="D765" authorId="4" shapeId="0">
      <text>
        <r>
          <rPr>
            <b/>
            <sz val="9"/>
            <color indexed="81"/>
            <rFont val="Tahoma"/>
            <family val="2"/>
            <charset val="204"/>
          </rPr>
          <t>Ефимова Екатерина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ООО "Куйтунское ЖКХ" с 05.03.2024 (ранее ИП Аминов Ш.Т. (котельная Писецкого (Центральная), котельная 8 Марта (ЦРБ))
</t>
        </r>
      </text>
    </comment>
    <comment ref="D767" authorId="4" shapeId="0">
      <text>
        <r>
          <rPr>
            <b/>
            <sz val="9"/>
            <color indexed="81"/>
            <rFont val="Tahoma"/>
            <family val="2"/>
            <charset val="204"/>
          </rPr>
          <t>Ефимова Екатерина Витальевна:</t>
        </r>
        <r>
          <rPr>
            <sz val="9"/>
            <color indexed="81"/>
            <rFont val="Tahoma"/>
            <family val="2"/>
            <charset val="204"/>
          </rPr>
          <t xml:space="preserve">
до 22.09.2025 ООО "Куйтунское ЖКХ" с 05.03.2024 (ранее ИП Аминов Ш.Т. (котельная "КБО")
</t>
        </r>
      </text>
    </comment>
    <comment ref="H770" authorId="3" shapeId="0">
      <text>
        <r>
          <rPr>
            <sz val="9"/>
            <color indexed="81"/>
            <rFont val="Tahoma"/>
            <family val="2"/>
            <charset val="204"/>
          </rPr>
          <t xml:space="preserve">от 20.12.2018 № 418-спр, (ред. от 01.07.2019 
№ 118-спр, 20.12.2019 
№ 436-спр, 17.06.2020 
№ 59-спр)
от 18.12.2020 № 416-спр
</t>
        </r>
      </text>
    </comment>
    <comment ref="H1239" authorId="3" shapeId="0">
      <text>
        <r>
          <rPr>
            <sz val="9"/>
            <color indexed="81"/>
            <rFont val="Tahoma"/>
            <family val="2"/>
            <charset val="204"/>
          </rPr>
          <t xml:space="preserve">
09.09.2020 № 197-спр, в ред. от 20.12.2018 
№ 506-спр от 20.12.2019 № 405-спр)
</t>
        </r>
      </text>
    </comment>
    <comment ref="H1250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20.12.2019 № 431-спр
</t>
        </r>
      </text>
    </comment>
    <comment ref="H1268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07.11.2019 № 285-спр (ред. от 20.12.2019 № 436-спр)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от  18.12.2020 №431-спр (ред. от 15.10.2021 № 79-257-спр) до 10.11.2021г.
</t>
        </r>
      </text>
    </comment>
    <comment ref="H1270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20.12.2018 № 519-спр (ред. 20.12.2019 № 428-спр, 13.11.2020 № 283-спр, 18.12.2020 № 405-спр)
</t>
        </r>
      </text>
    </comment>
    <comment ref="H1272" authorId="3" shapeId="0">
      <text>
        <r>
          <rPr>
            <b/>
            <sz val="9"/>
            <color indexed="81"/>
            <rFont val="Tahoma"/>
            <family val="2"/>
            <charset val="204"/>
          </rPr>
          <t>от 07.11.2019 № 283-спр (ред. от 20.12.2019 № 436-спр)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273" authorId="3" shapeId="0">
      <text>
        <r>
          <rPr>
            <b/>
            <sz val="9"/>
            <color indexed="81"/>
            <rFont val="Tahoma"/>
            <family val="2"/>
            <charset val="204"/>
          </rPr>
          <t>от 07.11.2019 № 283-спр (ред. от 20.12.2019 № 436-спр)</t>
        </r>
        <r>
          <rPr>
            <sz val="9"/>
            <color indexed="81"/>
            <rFont val="Tahoma"/>
            <family val="2"/>
            <charset val="204"/>
          </rPr>
          <t xml:space="preserve">
01.11.2021 № 429-спр
</t>
        </r>
      </text>
    </comment>
    <comment ref="H1274" authorId="3" shapeId="0">
      <text>
        <r>
          <rPr>
            <b/>
            <sz val="9"/>
            <color indexed="81"/>
            <rFont val="Tahoma"/>
            <family val="2"/>
            <charset val="204"/>
          </rPr>
          <t>от 19.12.2017 № 461-спр, (ред. от 20.12.2018 № 520-спр, 04.12.2019 № 336-спр)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280" authorId="3" shapeId="0">
      <text>
        <r>
          <rPr>
            <b/>
            <sz val="9"/>
            <color indexed="81"/>
            <rFont val="Tahoma"/>
            <family val="2"/>
            <charset val="204"/>
          </rPr>
          <t>от 20.11.2018 № 309-спр (ред. от 20.12.2018 № 520-спр, 20.12.2019 № 435-спр)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282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05.12.2017 № 433-спр (ред. от 20.12.2018 № 520-спр, 20.12.2019 № 435-спр)
</t>
        </r>
      </text>
    </comment>
    <comment ref="H1286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16.12.2016 № 420 (ред. от 18.02.2019 № 181, 13.12.2019 № 151 13.01.2020 15)
от 12.07.2021 № 70
</t>
        </r>
      </text>
    </comment>
    <comment ref="H1287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20.12.2018 № 460-спр (ред. от 13.11.2020 № 282-спр) 
</t>
        </r>
      </text>
    </comment>
    <comment ref="H1289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16.12.2016 № 420 (ред. от 18.02.2019 № 181, 13.12.2019 № 151 13.01.2020 15)
от 12.07.2021 № 70
</t>
        </r>
      </text>
    </comment>
    <comment ref="H1291" authorId="3" shapeId="0">
      <text>
        <r>
          <rPr>
            <b/>
            <sz val="9"/>
            <color indexed="81"/>
            <rFont val="Tahoma"/>
            <family val="2"/>
            <charset val="204"/>
          </rPr>
          <t>от 11.10.2019 № 258-спр (ред. от 20.12.2019 № 436-спр)
от 17.08.2020 № 131-спр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293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07.12.2015 № 286, (ред. от 08.12.2017 № 174, 18.02.2019 № 19, 13.12.2019 № 152, 13.01.2020 № 12, 25.01.2021 № 15)
от 15.07.2021 № 73
</t>
        </r>
      </text>
    </comment>
    <comment ref="H1295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11.10.2019 № 256-спр (ред. от 20.12.2019 № 436-спр, 17.08.2020 № 129-спр)
</t>
        </r>
      </text>
    </comment>
    <comment ref="H1297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19.12.2017 № 461-спр (ред. от 20.12.2018 № 520-спр, 04.12.2019 № 336-спр)
</t>
        </r>
      </text>
    </comment>
    <comment ref="G1300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Приказ службы по тарифам Иркутской области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 xml:space="preserve">Постановление Администрации до 
31.12.2021
</t>
        </r>
      </text>
    </comment>
    <comment ref="H1300" authorId="3" shapeId="0">
      <text>
        <r>
          <rPr>
            <b/>
            <sz val="9"/>
            <color indexed="81"/>
            <rFont val="Tahoma"/>
            <family val="2"/>
            <charset val="204"/>
          </rPr>
          <t>от 20.12.2018 № 402-спр (ред. от 15.11.2019 № 304-спр)
от 11.03.2021 № 79-24-спр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постановление 25.09.2020 № 87</t>
        </r>
        <r>
          <rPr>
            <sz val="9"/>
            <color indexed="81"/>
            <rFont val="Tahoma"/>
            <family val="2"/>
            <charset val="204"/>
          </rPr>
          <t xml:space="preserve">
15.09.2021 № 79-202-спр   (17.12.2021 № 79-395-спр, 24.08.2022 № 9-176-спр)
</t>
        </r>
      </text>
    </comment>
    <comment ref="G1303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Постановление администрации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303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Постановление администрации от 19.12.2019 № 345 (ред. от 08.12.2020 № 340)
346-спр (ред. от 18.08.2021 № 79-166-спр,  17.12.2021 № 79-395-спр, 01.11.2022 № 79-309-спр)
</t>
        </r>
      </text>
    </comment>
    <comment ref="H1305" authorId="3" shapeId="0">
      <text>
        <r>
          <rPr>
            <b/>
            <sz val="9"/>
            <color indexed="81"/>
            <rFont val="Tahoma"/>
            <family val="2"/>
            <charset val="204"/>
          </rPr>
          <t>от 07.11.2019 № 285-спр (ред. от 20.12.2019 № 436-спр)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307" authorId="3" shapeId="0">
      <text>
        <r>
          <rPr>
            <b/>
            <sz val="9"/>
            <color indexed="81"/>
            <rFont val="Tahoma"/>
            <family val="2"/>
            <charset val="204"/>
          </rPr>
          <t>от 07.11.2019 № 285-спр (ред. от 20.12.2019 № 436-спр)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310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20.12.2018 № 460-спр (ред. от 20.12.2018 № 428-спр, 30.11.2020 № 282-спр)
</t>
        </r>
      </text>
    </comment>
    <comment ref="H1315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19.12.2017 № 461-спр (ред. от 20.12.2018 № 520-спр, 04.12.2019 № 336-спр)
</t>
        </r>
      </text>
    </comment>
    <comment ref="H1337" authorId="3" shapeId="0">
      <text>
        <r>
          <rPr>
            <b/>
            <sz val="9"/>
            <color indexed="81"/>
            <rFont val="Tahoma"/>
            <family val="2"/>
            <charset val="204"/>
          </rPr>
          <t>от 20.12.2017 № 509-спр (ред. от 20.12.2018 № 403-спр, 20.12.2019 № 433-спр), 11.03.2021 № 79-24-спр</t>
        </r>
        <r>
          <rPr>
            <sz val="9"/>
            <color indexed="81"/>
            <rFont val="Tahoma"/>
            <family val="2"/>
            <charset val="204"/>
          </rPr>
          <t xml:space="preserve">
от </t>
        </r>
        <r>
          <rPr>
            <b/>
            <sz val="9"/>
            <color indexed="81"/>
            <rFont val="Tahoma"/>
            <family val="2"/>
            <charset val="204"/>
          </rPr>
          <t>24.03.2021 № 79-32-спр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348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15.02.2021 № 10
</t>
        </r>
      </text>
    </comment>
    <comment ref="H1363" authorId="3" shapeId="0">
      <text>
        <r>
          <rPr>
            <sz val="9"/>
            <color indexed="81"/>
            <rFont val="Tahoma"/>
            <family val="2"/>
            <charset val="204"/>
          </rPr>
          <t xml:space="preserve">11.12.2018 № 354-спр (ред.05.07.2019 №127-спр, 20.12.2019 № 436-спр, 06.07.2020 № 82-спр, 18.12.2020 № 406-спр)
</t>
        </r>
      </text>
    </comment>
    <comment ref="H1375" authorId="3" shapeId="0">
      <text>
        <r>
          <rPr>
            <sz val="9"/>
            <color indexed="81"/>
            <rFont val="Tahoma"/>
            <family val="2"/>
            <charset val="204"/>
          </rPr>
          <t xml:space="preserve">от 05.02.2020 № 8-спр
от 19.08.2020 № 138-спр (от 18.12.2020 № 406-спр, 26.08.2021 № 79-175-спр, 20.12.2021 № 79-441-спр, 19.08.2020 № 79-26-спр)
</t>
        </r>
      </text>
    </comment>
    <comment ref="H1377" authorId="3" shapeId="0">
      <text>
        <r>
          <rPr>
            <sz val="9"/>
            <color indexed="81"/>
            <rFont val="Tahoma"/>
            <family val="2"/>
            <charset val="204"/>
          </rPr>
          <t xml:space="preserve">11.12.2018 № 352-спр (05.07.2019 № 127-спр, 20.12.2019 № 436-спр, 06.07.2020 № 82-спр, 18.12.2020 406-спр)
</t>
        </r>
      </text>
    </comment>
    <comment ref="G15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постановление администрации № 98 от 29.11.2022 (ред. № 81 от 06.12.2024)
</t>
        </r>
      </text>
    </comment>
    <comment ref="H1622" authorId="3" shapeId="0">
      <text>
        <r>
          <rPr>
            <b/>
            <sz val="9"/>
            <color indexed="81"/>
            <rFont val="Tahoma"/>
            <family val="2"/>
            <charset val="204"/>
          </rPr>
          <t>от 10.10.2017
№ 295-спр (ред. от 20.12.2018 520-спр, 11.03.2019 №34-спр, 24.07.2019 149-спр, 20.12.20198 436-спр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635" authorId="2" shapeId="0">
      <text>
        <r>
          <rPr>
            <sz val="9"/>
            <color indexed="81"/>
            <rFont val="Tahoma"/>
            <family val="2"/>
            <charset val="204"/>
          </rPr>
          <t xml:space="preserve">от 25.11.2016 № 310-спр (ред. от 20.12.2016 № 494-спр, 26.11.2018 № 310-спр, 20.12.2018 № 520-спр, 20.12.2019 № 398-спр, 24.11.2020 № 314-спр)
</t>
        </r>
      </text>
    </comment>
    <comment ref="H1645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20.12.2018 № 498-спр (ред. от 20.12.2019 № 401-спр, 09.09.2020 № 192-спр)
</t>
        </r>
      </text>
    </comment>
    <comment ref="H1677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20.12.2018 № 460-спр, (ред. от 20.12.2019 № 428-спр, 13.11.2020 № 282-спр)
</t>
        </r>
      </text>
    </comment>
    <comment ref="H1678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от 20.12.2018 № 460-спр, (ред. от 20.12.2019 № 428-спр, 13.11.2020 № 282-спр)
</t>
        </r>
      </text>
    </comment>
    <comment ref="H1682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от 19.12.2017 № 461-спр(в ред. от 20.12.2018 № 520-спр)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7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115, 149, 147
</t>
        </r>
      </text>
    </comment>
    <comment ref="I172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08.12.2020, 10.12.2021, 22.11.2022
</t>
        </r>
      </text>
    </comment>
    <comment ref="H17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81, 85, 73, 75
</t>
        </r>
      </text>
    </comment>
    <comment ref="I173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05.12.2019, 08.12.2020, 02.12.2021, 22.11.2022
</t>
        </r>
      </text>
    </comment>
    <comment ref="H17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104, 54, 47, 65, 55
</t>
        </r>
      </text>
    </comment>
    <comment ref="I173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29.11.2019, 07.12.2020, 11.08.2021, 14.12.2021, 25.11.2022
</t>
        </r>
      </text>
    </comment>
    <comment ref="H174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109, 42, 51,57
</t>
        </r>
      </text>
    </comment>
    <comment ref="I174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19.12.2019, 26.03.2020, 01.12.2021, 18.11.2022
</t>
        </r>
      </text>
    </comment>
    <comment ref="H174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133, 79, 67, 81
</t>
        </r>
      </text>
    </comment>
    <comment ref="I174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23.12.2019, 21.12.2020, 03.12.2021, 23.11.2022
</t>
        </r>
      </text>
    </comment>
    <comment ref="H175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7, 58, 38, 60, 65
</t>
        </r>
      </text>
    </comment>
    <comment ref="I175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08.02.2019, 14.12.2019, 09.12.2020, 01.12.2021, 17.11.2022
</t>
        </r>
      </text>
    </comment>
    <comment ref="H176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236, 226, 272, 192
</t>
        </r>
      </text>
    </comment>
    <comment ref="I176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16.12.2019, 18.12.2020, 17.12.2021, 25.11.2022
</t>
        </r>
      </text>
    </comment>
    <comment ref="H17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235, 228, 273, 191
</t>
        </r>
      </text>
    </comment>
    <comment ref="I176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16.12.2019, 18.12.2020, 17.12.2021, 25.11.2022
</t>
        </r>
      </text>
    </comment>
    <comment ref="H18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63, 90
</t>
        </r>
      </text>
    </comment>
    <comment ref="I18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01.12.2021, 21.11.2022
</t>
        </r>
      </text>
    </comment>
    <comment ref="H18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ред. 3, 57, 19, 20, 29
</t>
        </r>
      </text>
    </comment>
    <comment ref="I18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ред. 14.02.2019, 20.12.2019, 29.12.2020, 23.11.21, 17.11.2022
</t>
        </r>
      </text>
    </comment>
  </commentList>
</comments>
</file>

<file path=xl/sharedStrings.xml><?xml version="1.0" encoding="utf-8"?>
<sst xmlns="http://schemas.openxmlformats.org/spreadsheetml/2006/main" count="10482" uniqueCount="2303">
  <si>
    <t>Город Иркутск</t>
  </si>
  <si>
    <t>Муниципальное образование города Бодайбо и района</t>
  </si>
  <si>
    <t>Балахнинское муниципальное образование</t>
  </si>
  <si>
    <t>Мамаканское муниципальное образование</t>
  </si>
  <si>
    <t>Муниципальное образование «Братский район»</t>
  </si>
  <si>
    <t>Большеокинское муниципальное образование</t>
  </si>
  <si>
    <t>Добчурское муниципальное образование</t>
  </si>
  <si>
    <t>Зябинское муниципальное образование</t>
  </si>
  <si>
    <t>Илирское муниципальное образование</t>
  </si>
  <si>
    <t>Калтукское муниципальное образование</t>
  </si>
  <si>
    <t>Карахунское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</si>
  <si>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</si>
  <si>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</si>
  <si>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</si>
  <si>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</si>
  <si>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Кузнецовское муниципальное образование</t>
  </si>
  <si>
    <t>Наратайское муниципальное образование</t>
  </si>
  <si>
    <t>Озернинское муниципальное образование</t>
  </si>
  <si>
    <t>Покоснинское муниципальное образование</t>
  </si>
  <si>
    <t>Прибойнинское муниципальное образование</t>
  </si>
  <si>
    <t>Прибрежнинское муниципальное образование</t>
  </si>
  <si>
    <t>Тангуйское муниципальное образование</t>
  </si>
  <si>
    <t>Тарминское муниципальное образование</t>
  </si>
  <si>
    <t>Турманское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</si>
  <si>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</si>
  <si>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</si>
  <si>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</si>
  <si>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Жигаловское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</si>
  <si>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</si>
  <si>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</si>
  <si>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</si>
  <si>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</si>
  <si>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</si>
  <si>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</si>
  <si>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</si>
  <si>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</si>
  <si>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</si>
  <si>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</si>
  <si>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</si>
  <si>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</t>
  </si>
  <si>
    <t>Заларинское муниципальное образование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</si>
  <si>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</si>
  <si>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</si>
  <si>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</si>
  <si>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</si>
  <si>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Тыретское муниципальное образование</t>
  </si>
  <si>
    <t>Ханжиновское муниципальное образование</t>
  </si>
  <si>
    <t>Хор-Тагнинское муниципальное образование</t>
  </si>
  <si>
    <t>Черемшанское муниципальное образование</t>
  </si>
  <si>
    <t>Зиминское районное муниципальное образование</t>
  </si>
  <si>
    <t>Батаминское муниципальное образование</t>
  </si>
  <si>
    <t>Зулумайское муниципальное образование</t>
  </si>
  <si>
    <t>Масляногорское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</si>
  <si>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</si>
  <si>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</si>
  <si>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</si>
  <si>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</si>
  <si>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Харайгунское муниципальное образование</t>
  </si>
  <si>
    <t>Большереченское муниципальное образование</t>
  </si>
  <si>
    <t>Карлукское муниципальное образование</t>
  </si>
  <si>
    <t>Листвянское муниципальное образование</t>
  </si>
  <si>
    <t>Никольское муниципальное образование</t>
  </si>
  <si>
    <t>Ревякинское муниципальное образование</t>
  </si>
  <si>
    <t>Усть-Балейское муниципальное образование</t>
  </si>
  <si>
    <t>Карамское муниципальное образование</t>
  </si>
  <si>
    <t>Ключевское муниципальное образование</t>
  </si>
  <si>
    <t>Кунерминское муниципальное образование</t>
  </si>
  <si>
    <t>Небельское муниципальное образование</t>
  </si>
  <si>
    <t>Новоселовское муниципальное образование</t>
  </si>
  <si>
    <t>Ербогаченское муниципальное образование</t>
  </si>
  <si>
    <t>Непское муниципальное образование</t>
  </si>
  <si>
    <t>Подволошинское муниципальное образование</t>
  </si>
  <si>
    <t>Преображенское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</si>
  <si>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</si>
  <si>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</si>
  <si>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</si>
  <si>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</si>
  <si>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</si>
  <si>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</si>
  <si>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</si>
  <si>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</si>
  <si>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</t>
  </si>
  <si>
    <t>Манзурское муниципальное образование</t>
  </si>
  <si>
    <t>Харбатовское муниципальное образование</t>
  </si>
  <si>
    <t>Алымовское муниципальное образование</t>
  </si>
  <si>
    <t>Коршуновское муниципальное образование</t>
  </si>
  <si>
    <t>Криволукское муниципальное образование</t>
  </si>
  <si>
    <t>Макаровское муниципальное образование</t>
  </si>
  <si>
    <t>Петропавловское муниципальное образование</t>
  </si>
  <si>
    <t>Юбилейнинское муниципальное образование</t>
  </si>
  <si>
    <t>Алкинское муниципальное образование</t>
  </si>
  <si>
    <t>Андрюшинское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</si>
  <si>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</si>
  <si>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</si>
  <si>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Иркутское муниципальное образование</t>
  </si>
  <si>
    <t>Каразейское муниципальное образование</t>
  </si>
  <si>
    <t>Кундуйское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</si>
  <si>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</si>
  <si>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</si>
  <si>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Новотельбинское муниципальное образование</t>
  </si>
  <si>
    <t>Панагинское муниципальное образование</t>
  </si>
  <si>
    <t>Тулюшское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</si>
  <si>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</si>
  <si>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</si>
  <si>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</si>
  <si>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</si>
  <si>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Чеботарихинское муниципальное образование</t>
  </si>
  <si>
    <t>Муниципальное образование Мамско-Чуйского района</t>
  </si>
  <si>
    <t>Витимское муниципальное образование</t>
  </si>
  <si>
    <t>Луговское муниципальное образование</t>
  </si>
  <si>
    <t>Мамское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</si>
  <si>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</si>
  <si>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</si>
  <si>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Видимское муниципальное образование</t>
  </si>
  <si>
    <t>Дальнинское муниципальное образование</t>
  </si>
  <si>
    <t>Заморское муниципальное образование</t>
  </si>
  <si>
    <t>Новоигирминское муниципальное образование</t>
  </si>
  <si>
    <t>Новоилимское муниципальное образование</t>
  </si>
  <si>
    <t>Радищевское муниципальное образование</t>
  </si>
  <si>
    <t>Рудногорское муниципальное образование</t>
  </si>
  <si>
    <t>Семигорское муниципальное образование</t>
  </si>
  <si>
    <t>Хребтовское муниципальное образование</t>
  </si>
  <si>
    <t>Янгелевское муниципальное образование</t>
  </si>
  <si>
    <t>Атагайское муниципальное образование</t>
  </si>
  <si>
    <t>Верхнегутарское муниципальное образование</t>
  </si>
  <si>
    <t>Замзорское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</si>
  <si>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</si>
  <si>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</si>
  <si>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</t>
  </si>
  <si>
    <t>Катарбейское муниципальное образование</t>
  </si>
  <si>
    <t>Катарминское муниципальное образование</t>
  </si>
  <si>
    <t>Нерхинское муниципальное образование</t>
  </si>
  <si>
    <t>Нижнеудинское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</si>
  <si>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</si>
  <si>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</si>
  <si>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</si>
  <si>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</si>
  <si>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Уковское муниципальное образование</t>
  </si>
  <si>
    <t>Усть-Рубахинское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</si>
  <si>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</si>
  <si>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</si>
  <si>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</si>
  <si>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</si>
  <si>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Ольхонское районное муниципальное образование</t>
  </si>
  <si>
    <t>Бугульдейское муниципальное образование</t>
  </si>
  <si>
    <t>Еланцынское муниципальное образование</t>
  </si>
  <si>
    <t>Куретское муниципальное образование</t>
  </si>
  <si>
    <t>Онгуренское муниципальное образование</t>
  </si>
  <si>
    <t>Хужирское муниципальное образование</t>
  </si>
  <si>
    <t>Шара-Тоготское муниципальное образование</t>
  </si>
  <si>
    <t>Муниципальное образование Слюдянский район</t>
  </si>
  <si>
    <t>Быстринское муниципальное образование</t>
  </si>
  <si>
    <t>Култукское муниципальное образование</t>
  </si>
  <si>
    <t>Маритуйское муниципальное образование</t>
  </si>
  <si>
    <t>Новоснежнинское муниципальное образование</t>
  </si>
  <si>
    <t>Портбайкальское муниципальное образование</t>
  </si>
  <si>
    <t>Слюдянское муниципальное образование</t>
  </si>
  <si>
    <t>Утуликское муниципальное образование</t>
  </si>
  <si>
    <t>Березовское муниципальное образование</t>
  </si>
  <si>
    <t>Борисовское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</si>
  <si>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</si>
  <si>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</si>
  <si>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</si>
  <si>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Квитокское муниципальное образование</t>
  </si>
  <si>
    <t>Мирнинское муниципальное образование</t>
  </si>
  <si>
    <t>Нижнезаимское муниципальное образование</t>
  </si>
  <si>
    <t>Николаевское муниципальное образование</t>
  </si>
  <si>
    <t>Новобирюсинское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</si>
  <si>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</si>
  <si>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</si>
  <si>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</si>
  <si>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</si>
  <si>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</si>
  <si>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Старо-Акульшетское муниципальное образование</t>
  </si>
  <si>
    <t>Тальское муниципальное образование</t>
  </si>
  <si>
    <t>Тамтачетское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</si>
  <si>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</si>
  <si>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</si>
  <si>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</si>
  <si>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Шелеховское муниципальное образование</t>
  </si>
  <si>
    <t>Шиткинское муниципальное образование</t>
  </si>
  <si>
    <t>Азейское муниципальное образование</t>
  </si>
  <si>
    <t>Алгатуйское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</si>
  <si>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</si>
  <si>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</si>
  <si>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</si>
  <si>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</si>
  <si>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Гадалейское муниципальное образование</t>
  </si>
  <si>
    <t>Гуранское муниципальное образование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</si>
  <si>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</si>
  <si>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</si>
  <si>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</si>
  <si>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</si>
  <si>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</si>
  <si>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</si>
  <si>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</si>
  <si>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</si>
  <si>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Октябрьское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</si>
  <si>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</si>
  <si>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</si>
  <si>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</si>
  <si>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</si>
  <si>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</si>
  <si>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</si>
  <si>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Усольское районное муниципальное образование</t>
  </si>
  <si>
    <t>Большееланское муниципальное образование</t>
  </si>
  <si>
    <t>Железнодорожное муниципальное образование</t>
  </si>
  <si>
    <t>Мишелевское муниципальное образование</t>
  </si>
  <si>
    <t>Новожилкинское муниципальное образование</t>
  </si>
  <si>
    <t>Раздольинское муниципальное образование</t>
  </si>
  <si>
    <t>Сосновское муниципальное образование</t>
  </si>
  <si>
    <t>Тайтурское муниципальное образование</t>
  </si>
  <si>
    <t>Тальянское муниципальное образование</t>
  </si>
  <si>
    <t>Тельминское муниципальное образование</t>
  </si>
  <si>
    <t>Верхнемарковское муниципальное образование</t>
  </si>
  <si>
    <t>Звезднинское муниципальное образование</t>
  </si>
  <si>
    <t>Нийское муниципальное образование</t>
  </si>
  <si>
    <t>Подымахинское муниципальное образование</t>
  </si>
  <si>
    <t>Ручейское муниципальное образование</t>
  </si>
  <si>
    <t>Янтальское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</si>
  <si>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</si>
  <si>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</si>
  <si>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</si>
  <si>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</si>
  <si>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</si>
  <si>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</si>
  <si>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</si>
  <si>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</si>
  <si>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</si>
  <si>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</si>
  <si>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</si>
  <si>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</si>
  <si>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Юголокское муниципальное образование</t>
  </si>
  <si>
    <t>Черемховское районное муниципальное образование</t>
  </si>
  <si>
    <t>Алехинское муниципальное образование</t>
  </si>
  <si>
    <t>Бельское муниципальное образование</t>
  </si>
  <si>
    <t>Булайское муниципальное образование</t>
  </si>
  <si>
    <t>Голуметское муниципальное образование</t>
  </si>
  <si>
    <t>Зерновское муниципальное образование</t>
  </si>
  <si>
    <t>Каменно-Ангарское муниципальное образование</t>
  </si>
  <si>
    <t>Лоховское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</si>
  <si>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</si>
  <si>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</si>
  <si>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</si>
  <si>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Онотское муниципальное образование</t>
  </si>
  <si>
    <t>Парфеновское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</si>
  <si>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</si>
  <si>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</si>
  <si>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</si>
  <si>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</si>
  <si>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Черемховское муниципальное образование</t>
  </si>
  <si>
    <t>Большелугское муниципальное образование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</si>
  <si>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</si>
  <si>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</si>
  <si>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</si>
  <si>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«Бахтай»</t>
  </si>
  <si>
    <t>Муниципальное образование «Егоровск»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</si>
  <si>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</si>
  <si>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</si>
  <si>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</si>
  <si>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</si>
  <si>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</si>
  <si>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</si>
  <si>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</si>
  <si>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«Табарсук»</t>
  </si>
  <si>
    <t>Муниципальное образование «Тыргетуй»</t>
  </si>
  <si>
    <t>Муниципальное образование «Баяндаевский район»</t>
  </si>
  <si>
    <t>Муниципальное образование «Баяндай»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</si>
  <si>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</si>
  <si>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</si>
  <si>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</si>
  <si>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</si>
  <si>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</si>
  <si>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</si>
  <si>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</si>
  <si>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</si>
  <si>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</si>
  <si>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</si>
  <si>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</si>
  <si>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«Боханский район»</t>
  </si>
  <si>
    <t>Муниципальное образование «Александровское»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</si>
  <si>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</si>
  <si>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</si>
  <si>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</si>
  <si>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</si>
  <si>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</si>
  <si>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</si>
  <si>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</si>
  <si>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</si>
  <si>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</si>
  <si>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</si>
  <si>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Муниципальное образование «Нукутский район»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</si>
  <si>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</si>
  <si>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</si>
  <si>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</si>
  <si>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«Новонукутское»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</si>
  <si>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</si>
  <si>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</si>
  <si>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</si>
  <si>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</si>
  <si>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</si>
  <si>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</si>
  <si>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Муниципальное образование «Осинский район»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</si>
  <si>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</si>
  <si>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</si>
  <si>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</si>
  <si>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«Каха-Онгойское»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</si>
  <si>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</si>
  <si>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</si>
  <si>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</si>
  <si>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«Оса»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</si>
  <si>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</si>
  <si>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</si>
  <si>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</si>
  <si>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</si>
  <si>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Муниципальное образование «Эхирит-Булагатский район»</t>
  </si>
  <si>
    <t>Муниципальное образование «Гаханское»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</si>
  <si>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</si>
  <si>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</si>
  <si>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</si>
  <si>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</si>
  <si>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</si>
  <si>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</si>
  <si>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</si>
  <si>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«Усть-Ордынское»</t>
  </si>
  <si>
    <t>Муниципальное образование «Харазаргайское»</t>
  </si>
  <si>
    <t>Муниципальное образование «Харатское»</t>
  </si>
  <si>
    <t>Ед. изм.</t>
  </si>
  <si>
    <t>Основание</t>
  </si>
  <si>
    <t>- компонент на тепловую энергию</t>
  </si>
  <si>
    <t>Гкал</t>
  </si>
  <si>
    <t>- компонент на теплоноситель</t>
  </si>
  <si>
    <t>Холодное водоснабжение</t>
  </si>
  <si>
    <t>Водоотведение</t>
  </si>
  <si>
    <t>№</t>
  </si>
  <si>
    <t>дата</t>
  </si>
  <si>
    <t xml:space="preserve">Приказ службы по тарифам Иркутской области </t>
  </si>
  <si>
    <t>Постановление администрации</t>
  </si>
  <si>
    <t xml:space="preserve">Постановление администрации </t>
  </si>
  <si>
    <t>Наименование нормативного правового акта</t>
  </si>
  <si>
    <t>МУП "Водоканал" г.Иркутска</t>
  </si>
  <si>
    <t>Горячее водоснабжение, в т.ч.</t>
  </si>
  <si>
    <t>Отопление</t>
  </si>
  <si>
    <t>Газоснабжение, сетевой газ</t>
  </si>
  <si>
    <t>Газоснабжение, сжиженный газ, в т.ч.</t>
  </si>
  <si>
    <t>ООО "Ушаковская"</t>
  </si>
  <si>
    <t>ООО "Южнобайкальское"</t>
  </si>
  <si>
    <t>МУП "Водоканал"</t>
  </si>
  <si>
    <t>ООО "Теплосервис"</t>
  </si>
  <si>
    <t>ООО "Водоснабжение"</t>
  </si>
  <si>
    <t>Приказ службы по тарифам Иркутской области</t>
  </si>
  <si>
    <t>ООО "Иркутские Коммунальные системы"</t>
  </si>
  <si>
    <t>ООО "КАНВОД"</t>
  </si>
  <si>
    <t>МУП "Водоканал-Сервис"</t>
  </si>
  <si>
    <t>МУП "Водоканал-Сервис" Население, проживающее в доме № 2 микрорайона Промбаза</t>
  </si>
  <si>
    <t>МУП "Тепловодоканал"</t>
  </si>
  <si>
    <t>м³</t>
  </si>
  <si>
    <t>ООО "ТрансТехРесурс"</t>
  </si>
  <si>
    <t>ОАО "РЖД"</t>
  </si>
  <si>
    <t>ООО "Тепловик"</t>
  </si>
  <si>
    <t>ООО "МАЯК"</t>
  </si>
  <si>
    <t>МУП "Паритет"</t>
  </si>
  <si>
    <t>МУП "ТВС п.Перевоз"</t>
  </si>
  <si>
    <t>ООО "Наш дом"</t>
  </si>
  <si>
    <t>ООО "Водоресурс"</t>
  </si>
  <si>
    <t>ООО "Биоочистка"</t>
  </si>
  <si>
    <t>ООО "Аквасервис"</t>
  </si>
  <si>
    <t>ООО "ЖКХ Прибрежный"</t>
  </si>
  <si>
    <t>МУП "Кежемское ЖКХ"</t>
  </si>
  <si>
    <t>ООО "Усть-Кутские тепловые сети и котельные"</t>
  </si>
  <si>
    <t>МУП "Транзит-Аква"</t>
  </si>
  <si>
    <t>ОГБОУ СПО "Усольский аграрно-промышленный техникум"</t>
  </si>
  <si>
    <t>ООО "Энергия"</t>
  </si>
  <si>
    <t>ООО "Стимул"</t>
  </si>
  <si>
    <t>ЗАО "Санаторий Усть-Кут"</t>
  </si>
  <si>
    <t>Филиал "Иркутское РНУ" ООО "Транснефть-Восток"</t>
  </si>
  <si>
    <t>Постановление</t>
  </si>
  <si>
    <t>ООО "Норд-Трейд"</t>
  </si>
  <si>
    <t>ООО " УК "Сельтеплосети"</t>
  </si>
  <si>
    <t>Муниципальное предприятие «Остров»</t>
  </si>
  <si>
    <t>МУСХП "Центральное"</t>
  </si>
  <si>
    <t>ООО СХПП Тугутуйское</t>
  </si>
  <si>
    <t>ИП Ахмедшин Р.Х.</t>
  </si>
  <si>
    <t>ООО "Крот"</t>
  </si>
  <si>
    <t>КФХ "Пашков Д.А."</t>
  </si>
  <si>
    <t>ООО им. П.С. Балтахинова</t>
  </si>
  <si>
    <t>КФХ "Халтанов В.К."</t>
  </si>
  <si>
    <t>МУП "Шелеховские отопительные котельные"</t>
  </si>
  <si>
    <t>ИПБОЮЛ Байрамов Гаджибаба Исмаил Оглы (котельная "Школа")</t>
  </si>
  <si>
    <t>ИПБОЮЛ  Майоров Владимир Константинович</t>
  </si>
  <si>
    <t>ООО "СибТеплоСервис"</t>
  </si>
  <si>
    <t>ООО "Тыретские инженерные сети" (централизованное водоснабжение, мкр. Солерудник)</t>
  </si>
  <si>
    <t>ООО "Тыретские инженерные сети" (централизованное водоснабжение, ул. 8-е Марта)</t>
  </si>
  <si>
    <t>ООО "Тыретские инженерные сети" (мкр. Солерудник)</t>
  </si>
  <si>
    <t>ООО "Тыретские инженерные сети" (ул. 8-е Марта)</t>
  </si>
  <si>
    <t xml:space="preserve">ООО "Тыретские инженерные сети" (мкр. Солерудник) </t>
  </si>
  <si>
    <t>Шумское муниципальное образование</t>
  </si>
  <si>
    <t>Буретское ХПП</t>
  </si>
  <si>
    <t>Муниципальное образование "Город Свирск"</t>
  </si>
  <si>
    <t>Муниципальное образование - "Город Тулун"</t>
  </si>
  <si>
    <t>Муниципальное образование "Жигаловский район"</t>
  </si>
  <si>
    <t>Муниципальное образование "Заларинский район"</t>
  </si>
  <si>
    <t>Муниципальное образование "Моисеевское сельское поселение"</t>
  </si>
  <si>
    <t>Муниципальное образование "Холмогойское сельское поселение"</t>
  </si>
  <si>
    <t>Муниципальное образование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</si>
  <si>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</si>
  <si>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</si>
  <si>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Качугское муниципальное образование (городское поселение)</t>
  </si>
  <si>
    <t>Киренское районное муниципальное образование</t>
  </si>
  <si>
    <t>Муниципальное образование "Куйтунский район"</t>
  </si>
  <si>
    <t>Соцгородское муниципальное образование</t>
  </si>
  <si>
    <t>Муниципальное образование "Нижнеудинский район"</t>
  </si>
  <si>
    <t>Муниципальное образование "Тайшетский район"</t>
  </si>
  <si>
    <t>Бирюсинское муниципальное образование (городское поселение)</t>
  </si>
  <si>
    <t>Бирюсинское муниципальное образование (сельское поселение)</t>
  </si>
  <si>
    <t>Муниципальное образование "Тулунский район"</t>
  </si>
  <si>
    <t>Юртинское муницпальное образование</t>
  </si>
  <si>
    <t>Усть-Кутское муниципальное образование, муниципальный район</t>
  </si>
  <si>
    <t>Усть-Кутское муниципальное образование (городское поселение)</t>
  </si>
  <si>
    <t>Районное муниципальное образование "Усть-Удинский район"</t>
  </si>
  <si>
    <t>Шелеховский муниципальный район</t>
  </si>
  <si>
    <t>Муниципальное образование "Аларский район"</t>
  </si>
  <si>
    <t>МУП "Коммунальная служба Бильчира"</t>
  </si>
  <si>
    <t>МУП "Универсал"</t>
  </si>
  <si>
    <t>Муниципальное образование «Ангарское»</t>
  </si>
  <si>
    <t>Муниципальное образование «Ныгдинское»</t>
  </si>
  <si>
    <t>МУП "Мальтинское ЖКХ"</t>
  </si>
  <si>
    <t xml:space="preserve">Водоотведение </t>
  </si>
  <si>
    <t>Речушинское муниципальное образование</t>
  </si>
  <si>
    <t>ФГБОУ ВО "Иркутский государственный аграрный университет имени А.А. Ежевского</t>
  </si>
  <si>
    <t>ОГБУСО "Пуляевский психоневрологический интернат"</t>
  </si>
  <si>
    <t xml:space="preserve">ООО "ТеплоВодоРесурс" </t>
  </si>
  <si>
    <t xml:space="preserve">МУП "Тепловодоканал" </t>
  </si>
  <si>
    <t xml:space="preserve">МУСХП "Центральное" </t>
  </si>
  <si>
    <t>ООО "УК "Ушаковская"</t>
  </si>
  <si>
    <t>0,0411 - 1 эт., 0,041 - 2 эт., 0,0259 - 3-4 эт., 0,0238 - 5-9 эт. до 1999 года постройки включительно; 0,0149 - 2 эт., 0,0133 - 5-9 эт. после 1999 года постройки</t>
  </si>
  <si>
    <t xml:space="preserve">МУП "Шелеховские отопительные котельные" </t>
  </si>
  <si>
    <t xml:space="preserve">ООО "Тыретские инженерные сети" (ул. 8-е Марта) </t>
  </si>
  <si>
    <t>МУП "Жигаловское коммунальное управление"</t>
  </si>
  <si>
    <t>ООО "УК "Ушаковская" (закрытая система)</t>
  </si>
  <si>
    <t>ООО "МАЯК" (закрытая система)</t>
  </si>
  <si>
    <t>ООО "Усть-Кутские тепловые сети и котельные" (закрытая система)</t>
  </si>
  <si>
    <t>ООО "Энергосфера-Иркутск" (закрытая система)</t>
  </si>
  <si>
    <t>Муниципальное образование «Алужинское»</t>
  </si>
  <si>
    <t>МУП "ЖКХ Верхнемарковское"</t>
  </si>
  <si>
    <t>МУП "Тепловодоцентраль"</t>
  </si>
  <si>
    <t>МУП "Удачный"</t>
  </si>
  <si>
    <t>МУСХП "Центральное"(ООО "ЖКХ с. Алгатуй")</t>
  </si>
  <si>
    <t xml:space="preserve">Постановление </t>
  </si>
  <si>
    <t>N на гвс/ отопление</t>
  </si>
  <si>
    <t>ООО "Интехцентр"</t>
  </si>
  <si>
    <t>ООО "ОКС"</t>
  </si>
  <si>
    <t>Муниципальное образование «Ахинское»</t>
  </si>
  <si>
    <t>ИП КФХ Харлов А.А.</t>
  </si>
  <si>
    <t>ООО "Усть-Кутские тепловые сети и котельные" п. Звездный"</t>
  </si>
  <si>
    <t>ООО "Усть-Кутские тепловые сети и котельные" (котельная по ул. Балахня, 1в)</t>
  </si>
  <si>
    <t>ОАО "Усть-Кутские тепловые сети и котельные" (котельная по ул. Полевая, 6а)</t>
  </si>
  <si>
    <t>ООО «Чистые ключи»</t>
  </si>
  <si>
    <t>ООО "КТ-Ресурс" (котельная ДКВР)</t>
  </si>
  <si>
    <t>ООО "КТ-Ресурс" (электрокотельная)</t>
  </si>
  <si>
    <t>с НДС</t>
  </si>
  <si>
    <t>для населения, с НДС</t>
  </si>
  <si>
    <t>Система налогообложения</t>
  </si>
  <si>
    <t>Муниципальное образование «Нельхай» (подвоз воды)</t>
  </si>
  <si>
    <t>ООО "Черемховский водоканал"</t>
  </si>
  <si>
    <t>Тарифы на КУ</t>
  </si>
  <si>
    <t>Наименование РСО</t>
  </si>
  <si>
    <t>по НПА</t>
  </si>
  <si>
    <t>экономически обоснованный</t>
  </si>
  <si>
    <t>АО "Иркутскоблгаз"</t>
  </si>
  <si>
    <t xml:space="preserve"> Хазанское муниципальное образование</t>
  </si>
  <si>
    <t>ООО "ЮЖНОБАЙКАЛЬСКОЕ"</t>
  </si>
  <si>
    <t>Приказ службы по тарифам</t>
  </si>
  <si>
    <t>ФГБУ "ЦЖКУ" Минобороны России</t>
  </si>
  <si>
    <t>ФГБУ "ЦЖКУ" Минобороны России (закрытая система)</t>
  </si>
  <si>
    <t>ООО "Хорс" (котельная ул. Первомайская)</t>
  </si>
  <si>
    <t>ООО "Хорс" (котельная ул. Некрасова)</t>
  </si>
  <si>
    <t xml:space="preserve"> ООО  "Тепловодоканал" мкр. Мельничный</t>
  </si>
  <si>
    <t>ООО  "Тепловодоканал" мкр. Мельничный</t>
  </si>
  <si>
    <t xml:space="preserve">ФГБУ "ЦЖКУ" МИНОБОРОНЫ РОССИИ
</t>
  </si>
  <si>
    <t>ООО "Черемховский водоканал "</t>
  </si>
  <si>
    <t>АО "РК "Байкал-Отель"</t>
  </si>
  <si>
    <t xml:space="preserve"> ФГБУ "ЦЖКУ" МИНОБОРОНЫ РОССИИ</t>
  </si>
  <si>
    <t xml:space="preserve">ФГБУ "ЦЖКУ" Минобороны России </t>
  </si>
  <si>
    <t>Приказ СТИО</t>
  </si>
  <si>
    <t>Газоснабжение, сжиженный газ</t>
  </si>
  <si>
    <t xml:space="preserve">ОАО "РЖД" </t>
  </si>
  <si>
    <t>Стоимость м3 ГВС для населения</t>
  </si>
  <si>
    <t>без НДС</t>
  </si>
  <si>
    <t>ПАО "Иркутская электросетевая компания"</t>
  </si>
  <si>
    <t>ЕТО МУП "Кежемское ЖКХ"</t>
  </si>
  <si>
    <t>Рост тарифов</t>
  </si>
  <si>
    <t>общ</t>
  </si>
  <si>
    <t>упр</t>
  </si>
  <si>
    <t>ФГБУ "ЦЖКУ" Минобороны России (деревня Куда)</t>
  </si>
  <si>
    <t>ФГБУ "ЦЖКУ" Минобороны России (поселок Горный)</t>
  </si>
  <si>
    <t>ООО «Коммунальные Качугские системы» ул. Красноармейская,19а</t>
  </si>
  <si>
    <t>ООО "Усть-Кутские тепловые сети и котельные" (нецентрализованная система ГВС)</t>
  </si>
  <si>
    <t>ООО "ТеплоВодоРесурс"  п. Апрельск</t>
  </si>
  <si>
    <t>МУП "ВиТ"</t>
  </si>
  <si>
    <t>ООО  "Тепловодоканал" цент. Р-н</t>
  </si>
  <si>
    <t xml:space="preserve">ФГБУ "ЦЖКУ" Минобороны России
</t>
  </si>
  <si>
    <t>ООО УК "Водоканал" 
(мкр. Березовый)</t>
  </si>
  <si>
    <t xml:space="preserve">ООО "Факел" вместо ООО «ЖКХ» 
кот. ул. Победы </t>
  </si>
  <si>
    <t xml:space="preserve">ООО "Факел" вместо ООО «ЖКХ» 
ст. Белая </t>
  </si>
  <si>
    <t xml:space="preserve">ООО "Факел" вместо ООО «ЖКХ» 
д. Буреть </t>
  </si>
  <si>
    <t xml:space="preserve">ООО "Факел" вместо ООО «ЖКХ» 
ст Белая </t>
  </si>
  <si>
    <t xml:space="preserve">ООО "Факел" вместо ООО "ЖКХ" 
кот. ул. Пролетарская </t>
  </si>
  <si>
    <t xml:space="preserve"> ФГБУ "ЦЖКУ" Минобороны России 
</t>
  </si>
  <si>
    <t>ООО "БиоТеплоЭнерго"</t>
  </si>
  <si>
    <t>МУП «Тангуйские Коммунальные Услуги»</t>
  </si>
  <si>
    <t xml:space="preserve">ООО «Жилищно-коммунальное хозяйство» </t>
  </si>
  <si>
    <t>МУСХП "Центральное" открытая</t>
  </si>
  <si>
    <t>МУП "Удачный" открытая</t>
  </si>
  <si>
    <t>ООО "Хорс" открытая</t>
  </si>
  <si>
    <t>ИП Солдатенков О.В.</t>
  </si>
  <si>
    <t xml:space="preserve">МУП "Родник" (вместо МУП "Стандарт"(банкрот)) </t>
  </si>
  <si>
    <t xml:space="preserve"> город Шелехов</t>
  </si>
  <si>
    <t>ИП Подварков Александр Александрович</t>
  </si>
  <si>
    <t>Муниципальное образование «Буреть»</t>
  </si>
  <si>
    <t>Газоснабжение</t>
  </si>
  <si>
    <t>Услуга регионального оператора по обращению с твердыми коммунальными отходами</t>
  </si>
  <si>
    <t>Балаганское</t>
  </si>
  <si>
    <t>Биритское</t>
  </si>
  <si>
    <t>Заславское</t>
  </si>
  <si>
    <t>Коноваловское</t>
  </si>
  <si>
    <t>Кумарейское</t>
  </si>
  <si>
    <t>Тарнопольское</t>
  </si>
  <si>
    <t>Шарагайское</t>
  </si>
  <si>
    <t>МБУ "Управление ЖКХ" (водонапорные башни)</t>
  </si>
  <si>
    <t>Большереченское</t>
  </si>
  <si>
    <t>Голоустненское</t>
  </si>
  <si>
    <t>Гороховское</t>
  </si>
  <si>
    <t>Дзержинское</t>
  </si>
  <si>
    <t>Карлукское</t>
  </si>
  <si>
    <t>Листвянское</t>
  </si>
  <si>
    <t>Максимовское</t>
  </si>
  <si>
    <t>Мамонское</t>
  </si>
  <si>
    <t>Марковское</t>
  </si>
  <si>
    <t>Молодежное</t>
  </si>
  <si>
    <t>Никольское</t>
  </si>
  <si>
    <t>Оекское</t>
  </si>
  <si>
    <t>Ревякинское</t>
  </si>
  <si>
    <t>Смоленское</t>
  </si>
  <si>
    <t>Сосновоборское</t>
  </si>
  <si>
    <t>Уриковское</t>
  </si>
  <si>
    <t>Усть-Балейское</t>
  </si>
  <si>
    <t>Усть-Кудинское</t>
  </si>
  <si>
    <t>Ушаковское</t>
  </si>
  <si>
    <t>Хомутовское</t>
  </si>
  <si>
    <t>Ширяевское</t>
  </si>
  <si>
    <t>Тайшетский район</t>
  </si>
  <si>
    <t>Березовское</t>
  </si>
  <si>
    <t>Борисовское</t>
  </si>
  <si>
    <t>Бузыкановское</t>
  </si>
  <si>
    <t>Венгерское</t>
  </si>
  <si>
    <t>Джогинское</t>
  </si>
  <si>
    <t>Зареченское</t>
  </si>
  <si>
    <t>Квитокское</t>
  </si>
  <si>
    <t>Мирнинское</t>
  </si>
  <si>
    <t>Нижнезаимское</t>
  </si>
  <si>
    <t>Николаевское</t>
  </si>
  <si>
    <t>Новобирюсинское</t>
  </si>
  <si>
    <t>Полинчетское</t>
  </si>
  <si>
    <t>Половино-Черемховское</t>
  </si>
  <si>
    <t>Разгонское</t>
  </si>
  <si>
    <t>Рождественское</t>
  </si>
  <si>
    <t>Соляновское</t>
  </si>
  <si>
    <t>Старо-Акульшетское</t>
  </si>
  <si>
    <t>Тайшетское</t>
  </si>
  <si>
    <t>Тальское</t>
  </si>
  <si>
    <t>Тамтачетское</t>
  </si>
  <si>
    <t>Тимирязевское</t>
  </si>
  <si>
    <t>Черчетское</t>
  </si>
  <si>
    <t>Шелаевское</t>
  </si>
  <si>
    <t>Шелеховское</t>
  </si>
  <si>
    <t>Шиткинское</t>
  </si>
  <si>
    <t>Юртинское</t>
  </si>
  <si>
    <t>Усть-Кутское, муниципальный район</t>
  </si>
  <si>
    <t>Верхнемарковское</t>
  </si>
  <si>
    <t>Звезднинское</t>
  </si>
  <si>
    <t>Нийское</t>
  </si>
  <si>
    <t>Подымахинское</t>
  </si>
  <si>
    <t>Ручейское</t>
  </si>
  <si>
    <t>Усть-Кутское (городское поселение)</t>
  </si>
  <si>
    <t>Янтальское</t>
  </si>
  <si>
    <t>Каменское</t>
  </si>
  <si>
    <t>Лесогорское</t>
  </si>
  <si>
    <t>Новочунское</t>
  </si>
  <si>
    <t>Октябрьское</t>
  </si>
  <si>
    <t>Чунское</t>
  </si>
  <si>
    <t>Баяндаевский район</t>
  </si>
  <si>
    <t>Баяндай</t>
  </si>
  <si>
    <t>Васильевск</t>
  </si>
  <si>
    <t>Гаханы</t>
  </si>
  <si>
    <t>Курумчинский</t>
  </si>
  <si>
    <t>Кырма</t>
  </si>
  <si>
    <t>Люры</t>
  </si>
  <si>
    <t>Нагалык</t>
  </si>
  <si>
    <t>Ользоны</t>
  </si>
  <si>
    <t>Покровка</t>
  </si>
  <si>
    <t>Половинка</t>
  </si>
  <si>
    <t>Тургеневка</t>
  </si>
  <si>
    <t>Хогот</t>
  </si>
  <si>
    <t>Осинский район</t>
  </si>
  <si>
    <t>Бильчир</t>
  </si>
  <si>
    <t>Бурят-Янгуты</t>
  </si>
  <si>
    <t>Ирхидей</t>
  </si>
  <si>
    <t>Каха-Онгойское</t>
  </si>
  <si>
    <t>Майск</t>
  </si>
  <si>
    <t>Ново-Ленино</t>
  </si>
  <si>
    <t>Обуса</t>
  </si>
  <si>
    <t>Оса</t>
  </si>
  <si>
    <t>Поселок Приморский</t>
  </si>
  <si>
    <t>Русские Янгуты</t>
  </si>
  <si>
    <t>Улейское</t>
  </si>
  <si>
    <t>Усть-Алтан</t>
  </si>
  <si>
    <t>город Братск</t>
  </si>
  <si>
    <t>Зиминское городское</t>
  </si>
  <si>
    <t>Город Саянск</t>
  </si>
  <si>
    <t>Город Свирск</t>
  </si>
  <si>
    <t>Город Тулун</t>
  </si>
  <si>
    <t>город Усолье-Сибирское</t>
  </si>
  <si>
    <t>город Усть-Илимск</t>
  </si>
  <si>
    <t>Город Черемхово</t>
  </si>
  <si>
    <t>Ангарское городское</t>
  </si>
  <si>
    <t>город Бодайбо и район</t>
  </si>
  <si>
    <t>Артемовское</t>
  </si>
  <si>
    <t>Балахнинское</t>
  </si>
  <si>
    <t>Бодайбинское</t>
  </si>
  <si>
    <t>Жуинское</t>
  </si>
  <si>
    <t>Кропоткинское</t>
  </si>
  <si>
    <t>Мамаканское</t>
  </si>
  <si>
    <t>Братский район</t>
  </si>
  <si>
    <t>Большеокинское</t>
  </si>
  <si>
    <t>Вихоревское</t>
  </si>
  <si>
    <t>Добчурское</t>
  </si>
  <si>
    <t>Зябинское</t>
  </si>
  <si>
    <t>Илирское</t>
  </si>
  <si>
    <t>Калтукское</t>
  </si>
  <si>
    <t>Карахунское</t>
  </si>
  <si>
    <t>Кежемское</t>
  </si>
  <si>
    <t>Ключи-Булакское</t>
  </si>
  <si>
    <t>Кобинское</t>
  </si>
  <si>
    <t>Кобляковское</t>
  </si>
  <si>
    <t>Куватское</t>
  </si>
  <si>
    <t>Кузнецовское</t>
  </si>
  <si>
    <t>Наратайское</t>
  </si>
  <si>
    <t>Озернинское</t>
  </si>
  <si>
    <t>Покоснинское</t>
  </si>
  <si>
    <t>Прибойнинское</t>
  </si>
  <si>
    <t>Прибрежнинское</t>
  </si>
  <si>
    <t>Тангуйское</t>
  </si>
  <si>
    <t>Тарминское</t>
  </si>
  <si>
    <t>Турманское</t>
  </si>
  <si>
    <t>Харанжинское</t>
  </si>
  <si>
    <t>Шумиловское</t>
  </si>
  <si>
    <t>Жигаловский район</t>
  </si>
  <si>
    <t>Дальне-Закорское</t>
  </si>
  <si>
    <t>Жигаловское</t>
  </si>
  <si>
    <t>Знаменское</t>
  </si>
  <si>
    <t>Лукиновское</t>
  </si>
  <si>
    <t>Петровское</t>
  </si>
  <si>
    <t>Рудовское</t>
  </si>
  <si>
    <t>Тимошинское</t>
  </si>
  <si>
    <t>Тутурское</t>
  </si>
  <si>
    <t>Усть-Илгинское</t>
  </si>
  <si>
    <t>Чиканское</t>
  </si>
  <si>
    <t>Заларинский район</t>
  </si>
  <si>
    <t>Бабагайское</t>
  </si>
  <si>
    <t>Бажирское</t>
  </si>
  <si>
    <t>Веренское</t>
  </si>
  <si>
    <t>Владимирское</t>
  </si>
  <si>
    <t>Заларинское</t>
  </si>
  <si>
    <t>Моисеевское сельское поселение</t>
  </si>
  <si>
    <t>Мойганское</t>
  </si>
  <si>
    <t>Новочеремховское</t>
  </si>
  <si>
    <t>Семеновское</t>
  </si>
  <si>
    <t>Троицкое</t>
  </si>
  <si>
    <t>Тыретское</t>
  </si>
  <si>
    <t>Ханжиновское</t>
  </si>
  <si>
    <t>Холмогойское сельское поселение</t>
  </si>
  <si>
    <t>Хор-Тагнинское</t>
  </si>
  <si>
    <t>Черемшанское</t>
  </si>
  <si>
    <t>Зиминское районное</t>
  </si>
  <si>
    <t>Батаминское</t>
  </si>
  <si>
    <t>Зулумайское</t>
  </si>
  <si>
    <t>Кимильтейское</t>
  </si>
  <si>
    <t>Масляногорское</t>
  </si>
  <si>
    <t>Покровское</t>
  </si>
  <si>
    <t>Услонское</t>
  </si>
  <si>
    <t>Ухтуйское</t>
  </si>
  <si>
    <t>Филипповское</t>
  </si>
  <si>
    <t xml:space="preserve"> Хазанское</t>
  </si>
  <si>
    <t>Харайгунское</t>
  </si>
  <si>
    <t>Казачинско-Ленский район</t>
  </si>
  <si>
    <t>Казачинское</t>
  </si>
  <si>
    <t>Карамское</t>
  </si>
  <si>
    <t>Ключевское</t>
  </si>
  <si>
    <t>Кунерминское</t>
  </si>
  <si>
    <t>Магистральнинское</t>
  </si>
  <si>
    <t>Небельское</t>
  </si>
  <si>
    <t>Новоселовское</t>
  </si>
  <si>
    <t>Ульканское</t>
  </si>
  <si>
    <t>Катангский район</t>
  </si>
  <si>
    <t>Ербогаченское</t>
  </si>
  <si>
    <t>Непское</t>
  </si>
  <si>
    <t>Подволошинское</t>
  </si>
  <si>
    <t>Преображенское</t>
  </si>
  <si>
    <t>Качугский район</t>
  </si>
  <si>
    <t>Ангинское</t>
  </si>
  <si>
    <t>Белоусовское</t>
  </si>
  <si>
    <t>Бирюльское</t>
  </si>
  <si>
    <t>Большетарельское</t>
  </si>
  <si>
    <t>Бутаковское</t>
  </si>
  <si>
    <t>Верхоленское</t>
  </si>
  <si>
    <t>Вершино-Тутурское</t>
  </si>
  <si>
    <t>Залогское</t>
  </si>
  <si>
    <t>Качугское (городское поселение)</t>
  </si>
  <si>
    <t>Качугское (сельское поселение)</t>
  </si>
  <si>
    <t>Манзурское</t>
  </si>
  <si>
    <t>Харбатовское</t>
  </si>
  <si>
    <t>Киренское районное</t>
  </si>
  <si>
    <t>Алексеевское</t>
  </si>
  <si>
    <t>Алымовское</t>
  </si>
  <si>
    <t>Киренское</t>
  </si>
  <si>
    <t>Коршуновское</t>
  </si>
  <si>
    <t>Криволукское</t>
  </si>
  <si>
    <t>Макаровское</t>
  </si>
  <si>
    <t>Петропавловское</t>
  </si>
  <si>
    <t>Юбилейнинское</t>
  </si>
  <si>
    <t>Куйтунский район</t>
  </si>
  <si>
    <t>Алкинское</t>
  </si>
  <si>
    <t>Андрюшинское</t>
  </si>
  <si>
    <t>Барлукское</t>
  </si>
  <si>
    <t>Большекашелакское</t>
  </si>
  <si>
    <t>Иркутское</t>
  </si>
  <si>
    <t>Каразейское</t>
  </si>
  <si>
    <t>Карымское</t>
  </si>
  <si>
    <t>Куйтунское</t>
  </si>
  <si>
    <t>Кундуйское</t>
  </si>
  <si>
    <t>Ленинское</t>
  </si>
  <si>
    <t>Лермонтовское</t>
  </si>
  <si>
    <t>Мингатуйское</t>
  </si>
  <si>
    <t>Новотельбинское</t>
  </si>
  <si>
    <t>Панагинское</t>
  </si>
  <si>
    <t>Тулюшское</t>
  </si>
  <si>
    <t>Усть-Кадинское</t>
  </si>
  <si>
    <t>Уховское</t>
  </si>
  <si>
    <t>Уянское</t>
  </si>
  <si>
    <t>Харикское</t>
  </si>
  <si>
    <t>Чеботарихинское</t>
  </si>
  <si>
    <t>Мамско-Чуйский район</t>
  </si>
  <si>
    <t>Витимское</t>
  </si>
  <si>
    <t>Луговское</t>
  </si>
  <si>
    <t>Мамское</t>
  </si>
  <si>
    <t>Нижнеилимский район</t>
  </si>
  <si>
    <t>Брусничное</t>
  </si>
  <si>
    <t>Видимское</t>
  </si>
  <si>
    <t>Дальнинское</t>
  </si>
  <si>
    <t>Заморское</t>
  </si>
  <si>
    <t>Новоигирминское</t>
  </si>
  <si>
    <t>Новоилимское</t>
  </si>
  <si>
    <t>Радищевское</t>
  </si>
  <si>
    <t>Речушинское</t>
  </si>
  <si>
    <t>Рудногорское</t>
  </si>
  <si>
    <t>Семигорское</t>
  </si>
  <si>
    <t>Соцгородское</t>
  </si>
  <si>
    <t>Хребтовское</t>
  </si>
  <si>
    <t>Шестаковское</t>
  </si>
  <si>
    <t>Янгелевское</t>
  </si>
  <si>
    <t>Нижнеудинский район</t>
  </si>
  <si>
    <t>Алзамайское</t>
  </si>
  <si>
    <t>Атагайское</t>
  </si>
  <si>
    <t>Верхнегутарское</t>
  </si>
  <si>
    <t>Замзорское</t>
  </si>
  <si>
    <t>Заречное</t>
  </si>
  <si>
    <t>Иргейское</t>
  </si>
  <si>
    <t>Катарбейское</t>
  </si>
  <si>
    <t>Катарминское</t>
  </si>
  <si>
    <t>Костинское</t>
  </si>
  <si>
    <t>Нерхинское</t>
  </si>
  <si>
    <t>Нижнеудинское</t>
  </si>
  <si>
    <t>Порогское</t>
  </si>
  <si>
    <t>Солонецкое</t>
  </si>
  <si>
    <t>Староалзамайское</t>
  </si>
  <si>
    <t>Тофаларское</t>
  </si>
  <si>
    <t>Уковское</t>
  </si>
  <si>
    <t>Усть-Рубахинское</t>
  </si>
  <si>
    <t>Худоеланское</t>
  </si>
  <si>
    <t>Чеховское</t>
  </si>
  <si>
    <t>Шебертинское</t>
  </si>
  <si>
    <t>Широковское</t>
  </si>
  <si>
    <t>Шумское</t>
  </si>
  <si>
    <t>Ольхонское районное</t>
  </si>
  <si>
    <t>Бугульдейское</t>
  </si>
  <si>
    <t>Еланцынское</t>
  </si>
  <si>
    <t>Куретское</t>
  </si>
  <si>
    <t>Онгуренское</t>
  </si>
  <si>
    <t>Хужирское</t>
  </si>
  <si>
    <t>Шара-Тоготское</t>
  </si>
  <si>
    <t>Слюдянский район</t>
  </si>
  <si>
    <t>Байкальское</t>
  </si>
  <si>
    <t>Быстринское</t>
  </si>
  <si>
    <t>Култукское</t>
  </si>
  <si>
    <t>Маритуйское</t>
  </si>
  <si>
    <t>Новоснежнинское</t>
  </si>
  <si>
    <t>Портбайкальское</t>
  </si>
  <si>
    <t>Слюдянское</t>
  </si>
  <si>
    <t>Утуликское</t>
  </si>
  <si>
    <t>Тулунский район</t>
  </si>
  <si>
    <t>Азейское</t>
  </si>
  <si>
    <t>Алгатуйское</t>
  </si>
  <si>
    <t>Аршанское</t>
  </si>
  <si>
    <t>Афанасьевское</t>
  </si>
  <si>
    <t>Будаговское</t>
  </si>
  <si>
    <t>Бурхунское</t>
  </si>
  <si>
    <t>Гадалейское</t>
  </si>
  <si>
    <t>Гуранское</t>
  </si>
  <si>
    <t>Евдокимовское</t>
  </si>
  <si>
    <t>Едогонское</t>
  </si>
  <si>
    <t>Икейское</t>
  </si>
  <si>
    <t>Ишидейское</t>
  </si>
  <si>
    <t>Кирейское</t>
  </si>
  <si>
    <t>Котикское</t>
  </si>
  <si>
    <t>Мугунское</t>
  </si>
  <si>
    <t>Нижнебурбукское</t>
  </si>
  <si>
    <t>Перфиловское</t>
  </si>
  <si>
    <t>Писаревское</t>
  </si>
  <si>
    <t>Сибирякское</t>
  </si>
  <si>
    <t>Умыганское</t>
  </si>
  <si>
    <t>Усть-Кульское</t>
  </si>
  <si>
    <t>Шерагульское</t>
  </si>
  <si>
    <t>Усольское районное</t>
  </si>
  <si>
    <t>Белореченское</t>
  </si>
  <si>
    <t>Большееланское</t>
  </si>
  <si>
    <t>Железнодорожное</t>
  </si>
  <si>
    <t>Мишелевское</t>
  </si>
  <si>
    <t>Новожилкинское</t>
  </si>
  <si>
    <t>Новомальтинское</t>
  </si>
  <si>
    <t>Раздольинское</t>
  </si>
  <si>
    <t>Сосновское</t>
  </si>
  <si>
    <t>Среднинское</t>
  </si>
  <si>
    <t>Тайтурское</t>
  </si>
  <si>
    <t>Тальянское</t>
  </si>
  <si>
    <t>Тельминское</t>
  </si>
  <si>
    <t>Усть-Удинский район</t>
  </si>
  <si>
    <t>Аносовское</t>
  </si>
  <si>
    <t>Аталанское</t>
  </si>
  <si>
    <t>Балаганкинское</t>
  </si>
  <si>
    <t>Игжейское</t>
  </si>
  <si>
    <t>Ключинское</t>
  </si>
  <si>
    <t>Малышевское</t>
  </si>
  <si>
    <t>Молькинское</t>
  </si>
  <si>
    <t>Новоудинское</t>
  </si>
  <si>
    <t>Подволоченское</t>
  </si>
  <si>
    <t>Светлолобовское</t>
  </si>
  <si>
    <t>Среднемуйское</t>
  </si>
  <si>
    <t>Усть-Удинское</t>
  </si>
  <si>
    <t>Чичковское</t>
  </si>
  <si>
    <t>Юголокское</t>
  </si>
  <si>
    <t>Черемховское районное</t>
  </si>
  <si>
    <t>Алехинское</t>
  </si>
  <si>
    <t>Бельское</t>
  </si>
  <si>
    <t>Булайское</t>
  </si>
  <si>
    <t>Голуметское</t>
  </si>
  <si>
    <t>Зерновское</t>
  </si>
  <si>
    <t>Каменно-Ангарское</t>
  </si>
  <si>
    <t>Лоховское</t>
  </si>
  <si>
    <t>Михайловское</t>
  </si>
  <si>
    <t>Нижнеиретское</t>
  </si>
  <si>
    <t>Новогромовское</t>
  </si>
  <si>
    <t>Новостроевское</t>
  </si>
  <si>
    <t>Онотское</t>
  </si>
  <si>
    <t>Парфеновское</t>
  </si>
  <si>
    <t>Саянское</t>
  </si>
  <si>
    <t>Тальниковское</t>
  </si>
  <si>
    <t>Тунгусское</t>
  </si>
  <si>
    <t>Узколугское</t>
  </si>
  <si>
    <t>Черемховское</t>
  </si>
  <si>
    <t>Шелеховский район</t>
  </si>
  <si>
    <t>Баклашинское</t>
  </si>
  <si>
    <t>Большелугское</t>
  </si>
  <si>
    <t>Олхинское</t>
  </si>
  <si>
    <t>Подкаменское</t>
  </si>
  <si>
    <t>Шаманское</t>
  </si>
  <si>
    <t>Аларский район</t>
  </si>
  <si>
    <t>Аларь</t>
  </si>
  <si>
    <t>Александровск</t>
  </si>
  <si>
    <t>Аляты</t>
  </si>
  <si>
    <t>Ангарское</t>
  </si>
  <si>
    <t>Бахтай</t>
  </si>
  <si>
    <t>Егоровск</t>
  </si>
  <si>
    <t>Забитуй</t>
  </si>
  <si>
    <t>Зоны</t>
  </si>
  <si>
    <t>Иваническ</t>
  </si>
  <si>
    <t>Куйта</t>
  </si>
  <si>
    <t>Кутулик</t>
  </si>
  <si>
    <t>Маниловск</t>
  </si>
  <si>
    <t>Могоенок</t>
  </si>
  <si>
    <t>Нельхай</t>
  </si>
  <si>
    <t>Ныгдинское</t>
  </si>
  <si>
    <t>Табарсук</t>
  </si>
  <si>
    <t>Тыргетуй</t>
  </si>
  <si>
    <t>Боханский район</t>
  </si>
  <si>
    <t>Александровское</t>
  </si>
  <si>
    <t>Бохан</t>
  </si>
  <si>
    <t>Буреть</t>
  </si>
  <si>
    <t>Казачье</t>
  </si>
  <si>
    <t>Каменка</t>
  </si>
  <si>
    <t>Новая Ида</t>
  </si>
  <si>
    <t>Олонки</t>
  </si>
  <si>
    <t>Середкино</t>
  </si>
  <si>
    <t>Тараса</t>
  </si>
  <si>
    <t>Тихоновка</t>
  </si>
  <si>
    <t>Укыр</t>
  </si>
  <si>
    <t>Хохорск</t>
  </si>
  <si>
    <t>Шаралдай</t>
  </si>
  <si>
    <t>Нукутский район</t>
  </si>
  <si>
    <t>Алтарик</t>
  </si>
  <si>
    <t>Закулей</t>
  </si>
  <si>
    <t>Новоленино</t>
  </si>
  <si>
    <t>Новонукутское</t>
  </si>
  <si>
    <t>Нукуты</t>
  </si>
  <si>
    <t>Первомайское</t>
  </si>
  <si>
    <t>Хадахан</t>
  </si>
  <si>
    <t>Хареты</t>
  </si>
  <si>
    <t>Целинный</t>
  </si>
  <si>
    <t>Шаратское</t>
  </si>
  <si>
    <t>Эхирит-Булагатский район</t>
  </si>
  <si>
    <t>Алужинское</t>
  </si>
  <si>
    <t>Ахинское</t>
  </si>
  <si>
    <t>Гаханское</t>
  </si>
  <si>
    <t>Захальское</t>
  </si>
  <si>
    <t>Капсальское</t>
  </si>
  <si>
    <t>Корсукское</t>
  </si>
  <si>
    <t>Кулункунское</t>
  </si>
  <si>
    <t>Ново-Николаевское</t>
  </si>
  <si>
    <t>Олойское</t>
  </si>
  <si>
    <t>Тугутуйское</t>
  </si>
  <si>
    <t>Усть-Ордынское</t>
  </si>
  <si>
    <t>Харазаргайское</t>
  </si>
  <si>
    <t>Харатское</t>
  </si>
  <si>
    <t>Ремонтно-механическое депо Алзамай - АО "ВАГОННАЯ РЕМОНТНАЯ КОМПАНИЯ-1"</t>
  </si>
  <si>
    <t>ООО «РТ-НЭО Иркутск» (Зона 2) (г. Иркутск, Ангарское городское муниципальное образование, г. Тулун, Тулунский район, г. Саянск, г. Свирск, г. Усолье-Сибирское, г. Черемхово, г. Зима, Балаганский район, Жигаловский район, Заларинский район, Зиминский район, Иркутский район, Качугский район, Куйтунский район, Ольхонское районное муниципальное образование, Слюдянский район, Усольское районное муниципальное образование, Усть-Удинский район, Черемховское районное муниципальное образование, Шелеховский район, Аларский район, Баяндаевский район, Боханский район, Нукутский район, Осинский район, Эхирит-Булагатский район, Казачинско-Ленский район, Мамско-Чуйский район, Бодайбинский район)</t>
  </si>
  <si>
    <t>ООО ТК "Белая" (вместо ООО "ЖКХ" с 06.09.2019)</t>
  </si>
  <si>
    <t>АУ "Лесхоз Иркутской области"</t>
  </si>
  <si>
    <t>ООО ТК "Белая" (вместо ООО "ЖКХ")
(уч. Таежный)</t>
  </si>
  <si>
    <t>ООО ТК "Белая" (вместо ООО "ЖКХ")</t>
  </si>
  <si>
    <t>ООО ТК "Белая (вместо ООО "ЖКХ")</t>
  </si>
  <si>
    <t>ООО ТК "Белая" (вместо ООО "ЖКХ") (уч. Таежный) вместо ООО "Энергия"</t>
  </si>
  <si>
    <t xml:space="preserve">ООО ТК "Белая" (вместо ООО "ЖКХ")
</t>
  </si>
  <si>
    <t xml:space="preserve">ООО "Управление коммунальными системами" </t>
  </si>
  <si>
    <r>
      <t xml:space="preserve">ООО «Жилищно-коммунальное хозяйство» </t>
    </r>
    <r>
      <rPr>
        <b/>
        <sz val="11"/>
        <color indexed="8"/>
        <rFont val="Times New Roman"/>
        <family val="1"/>
        <charset val="204"/>
      </rPr>
      <t>открытая</t>
    </r>
  </si>
  <si>
    <t xml:space="preserve">ООО "Черемховский водоканал" </t>
  </si>
  <si>
    <t xml:space="preserve">ООО "Аква плюс" </t>
  </si>
  <si>
    <t xml:space="preserve">ЕТО ООО "СТЭК-М" </t>
  </si>
  <si>
    <t>ФГБУ "ЦЖКУ" Минобороны России (Воинская часть 39995)</t>
  </si>
  <si>
    <t>03.12.2018(29.11.2019)</t>
  </si>
  <si>
    <t>56(78)</t>
  </si>
  <si>
    <t>ФГБУ "ЦЖКУ" Минобороны России (закрытая с-ма)</t>
  </si>
  <si>
    <t xml:space="preserve"> ФГБУ "ЦЖКУ" МИНОБОРОНЫ РОССИИ (закрытая с-ма)</t>
  </si>
  <si>
    <t xml:space="preserve">ООО ТК "Белая" (вместо ООО "ЖКХ") (уч. Таежный) </t>
  </si>
  <si>
    <t>ООО "Окружные коммунальные системы" (за искл кот. ЦРБ п.Бохан)</t>
  </si>
  <si>
    <t>ООО "Окружные коммунальные системы" (кот. ЦРБ п.Бохан (новый дом с 25.02.2019))</t>
  </si>
  <si>
    <t>МУСХП "Центральное" (закрытая с-ма)</t>
  </si>
  <si>
    <t>ООО  "Родник"(с. Большеокинское)</t>
  </si>
  <si>
    <t>ООО "Интехцентр" (южная часть г. Тайшета)</t>
  </si>
  <si>
    <t>ООО ВиК (вместо ООО "ЖКХ" )</t>
  </si>
  <si>
    <t>ООО "Сервис" (прием и транспортировка сточных вод)</t>
  </si>
  <si>
    <t>ООО "Сервис"</t>
  </si>
  <si>
    <t>ООО "Сибирская строительная компания" (очистка сточных вод)</t>
  </si>
  <si>
    <t>ООО "ИЭСБК"</t>
  </si>
  <si>
    <t>ООО УК "Водоканал"
(центральный р-н)</t>
  </si>
  <si>
    <t>МУП АГО "Ангарский Водоканал" (на территории г. Ангарска)</t>
  </si>
  <si>
    <t>МУП АГО "Ангарский Водоканал" (на территории п. Мегет)</t>
  </si>
  <si>
    <t>МУП АГО "Ангарский Водоканал" (на территории с. Савватеевка)</t>
  </si>
  <si>
    <t>ООО "Чистые Ключи"</t>
  </si>
  <si>
    <t>городской округ</t>
  </si>
  <si>
    <t>МО города Братска</t>
  </si>
  <si>
    <t>город Иркутск</t>
  </si>
  <si>
    <t>город Саянск</t>
  </si>
  <si>
    <t>город Свирск</t>
  </si>
  <si>
    <t>город Тулун</t>
  </si>
  <si>
    <t>Зона 1</t>
  </si>
  <si>
    <t>Зона 2</t>
  </si>
  <si>
    <t>(г. Братск, г. Усть-Илимск, Братский район, Катангский район, Киренский район, муниципальное образование Нижнеилимский район, Нижнеудинский район, Тайшетский район, Усть-Илимский район, Чунское районное муниципальное образование, Усть-Кутский район)</t>
  </si>
  <si>
    <t>(г. Иркутск, Ангарское городское муниципальное образование, г. Тулун, Тулунский район, г. Саянск, г. Свирск, г. Усолье-Сибирское, г. Черемхово, г. Зима, Балаганский район, Жигаловский район, Заларинский район, Зиминский район, Иркутский район, Качугский район, Куйтунский район, Ольхонское районное муниципальное образование, Слюдянский район, Усольское районное муниципальное образование, Усть-Удинский район, Черемховское районное муниципальное образование, Шелеховский район, Аларский район, Баяндаевский район, Боханский район, Нукутский район, Осинский район, Эхирит-Булагатский район, Казачинско-Ленский район, Мамско-Чуйский район, Бодайбинский район)</t>
  </si>
  <si>
    <t>город Черемхово</t>
  </si>
  <si>
    <t>Березняковское</t>
  </si>
  <si>
    <t>Муниципальное образование города Братска (с 01.07.2019 плата за ТКО исходя из чел.)</t>
  </si>
  <si>
    <t>Тайшетское муниципальное образование (с 01.07.2019 плата за ТКО исходя из чел.)</t>
  </si>
  <si>
    <t>Байкальское муниципальное образование  (с 01.12.2019 плата за ТКО исходя из чел.)</t>
  </si>
  <si>
    <t>Бодайбинское муниципальное образование (с 01.12.2019 плата за ТКО исходя из чел.)</t>
  </si>
  <si>
    <t>Артемовское муниципальное образование (с 01.12.2019 плата за ТКО исходя из чел.)</t>
  </si>
  <si>
    <t>Жуинское муниципальное образование (с 01.12.2019 плата за ТКО исходя из чел.)</t>
  </si>
  <si>
    <t>Кропоткинское муниципальное образование (с 01.12.2019 плата за ТКО исходя из чел.)</t>
  </si>
  <si>
    <t>Михайловское муниципальное образование (с 01.12.2019 плата за ТКО исходя из чел.)</t>
  </si>
  <si>
    <t>Олхинское муниципальное образование (с 01.12.2019 плата за ТКО исходя из чел.)</t>
  </si>
  <si>
    <t>Шаманское муниципальное образование (с 01.12.2019 плата за ТКО исходя из чел.)</t>
  </si>
  <si>
    <t>Подкаменское муниципальное образование (с 01.12.2019 плата за ТКО исходя из чел.)</t>
  </si>
  <si>
    <t>Баклашинское муниципальное образование (с 01.12.2019 плата за ТКО исходя из чел.)</t>
  </si>
  <si>
    <t>Усть-Кудинское муниципальное образование (с 01.12.2019 плата за ТКО исходя из чел.)</t>
  </si>
  <si>
    <t>ООО "Кедр" (раньше - ООО "ЖКХ")</t>
  </si>
  <si>
    <t xml:space="preserve">АО "Иркутскоблгаз" </t>
  </si>
  <si>
    <t xml:space="preserve">АО "Иркутскоблгаз"
</t>
  </si>
  <si>
    <t>МУП РКС (п. Боровской, 
п. Пашенный) (раннее - РКУ)</t>
  </si>
  <si>
    <t>АО "Братскэкогаз"</t>
  </si>
  <si>
    <t>АО «Дорожная служба Иркутской области»</t>
  </si>
  <si>
    <t>МУП  "РКС"</t>
  </si>
  <si>
    <t>МУП РКС</t>
  </si>
  <si>
    <t>ООО "Акватроника" (до 14.06.2020 ООО "Жилсервис") водораздаточные павильоны</t>
  </si>
  <si>
    <t>МУП "Катангская ТЭК" (до 19.07.2020 - МУП "Ербогаченское")</t>
  </si>
  <si>
    <t xml:space="preserve">ЕТО ООО «Байкальская энергетическая компания» (с 10.09.2020) - ранее ПАО "Иркутскэнерго" </t>
  </si>
  <si>
    <t xml:space="preserve">ЕТО ООО «Байкальская энергетическая компания» (с 01.10.2020) - ранее ПАО "Иркутскэнерго" </t>
  </si>
  <si>
    <t>Наименоввание коммунальной услуги</t>
  </si>
  <si>
    <r>
      <t>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</si>
  <si>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м</t>
    </r>
    <r>
      <rPr>
        <sz val="11"/>
        <color indexed="8"/>
        <rFont val="Times New Roman"/>
        <family val="1"/>
        <charset val="204"/>
      </rPr>
      <t>³</t>
    </r>
  </si>
  <si>
    <r>
      <t>м</t>
    </r>
    <r>
      <rPr>
        <vertAlign val="superscript"/>
        <sz val="11"/>
        <rFont val="Times New Roman"/>
        <family val="1"/>
        <charset val="204"/>
      </rPr>
      <t>3</t>
    </r>
  </si>
  <si>
    <r>
      <t xml:space="preserve">ООО "Факел" вместо ООО «ЖКХ» 
кот. ул. Победы 
</t>
    </r>
    <r>
      <rPr>
        <b/>
        <sz val="11"/>
        <color theme="1"/>
        <rFont val="Times New Roman"/>
        <family val="1"/>
        <charset val="204"/>
      </rPr>
      <t>на исправлении</t>
    </r>
  </si>
  <si>
    <t>Наименование муниципального образования</t>
  </si>
  <si>
    <t>306-спр</t>
  </si>
  <si>
    <t>ООО ТК "Белая"</t>
  </si>
  <si>
    <t>ООО "Сервис" (котельная по ул. Октябрьская, бывшая мазутная)</t>
  </si>
  <si>
    <t>ООО "Сервис" (котельная по ул. Горького, бывшая угольная)</t>
  </si>
  <si>
    <t xml:space="preserve">ООО "ТрансТехРесурс" </t>
  </si>
  <si>
    <t>20.12.2018, ред. от 04.12.2020</t>
  </si>
  <si>
    <t>ООО "Усть-Кутские тепловые сети и котельные" (ранее обслуживаемое от котельной ООО "Пламя")</t>
  </si>
  <si>
    <t>ООО "Усть-Кутские тепловые сети и котельные" (ранее обслуживаемое от котельной ООО "Бирюса+")</t>
  </si>
  <si>
    <t>70-па (утратило силу № 61-п)</t>
  </si>
  <si>
    <t>20.12.2018 (17.12.2020)</t>
  </si>
  <si>
    <t xml:space="preserve">ФГБУ "ЦЖКУ" Минобороны России (с 20.11.2020)
</t>
  </si>
  <si>
    <t xml:space="preserve">д. Кирзавод ООО «Жилищно-коммунальное хозяйство» </t>
  </si>
  <si>
    <t>27.09.2016, ред. от 18.12.2020</t>
  </si>
  <si>
    <t>398-спр, ред. 406-спр (п.14)</t>
  </si>
  <si>
    <t>16.12.2016, ред. от 18.12.2020</t>
  </si>
  <si>
    <t>11.07.2018, ред. от 18.12.2020</t>
  </si>
  <si>
    <t>06.12.2019, ред. от 18.12.2020</t>
  </si>
  <si>
    <t>ООО "Ленатеплоинвест" (теплоисточник АО "Иркутскнефтепродукт")</t>
  </si>
  <si>
    <t>ООО "Байкальская энергетическая компания"</t>
  </si>
  <si>
    <t>44(62, 47)</t>
  </si>
  <si>
    <t>19.12.2018(11.12.2019, 07.12.2020)</t>
  </si>
  <si>
    <t>19.12.2018, ред. от 20.12.2019, 17.12.2020</t>
  </si>
  <si>
    <t>Холодное водоснабжение (летний водопровод)</t>
  </si>
  <si>
    <t xml:space="preserve">ФГБУ "ЦЖКУ" Минобороны России (Войсковая часть 39995), передано в МО Маниловск
</t>
  </si>
  <si>
    <t>ООО ТК "Белая" (до 27.08.2020 ООО "ЖКХ")</t>
  </si>
  <si>
    <t xml:space="preserve"> - компонент на теплоноситель</t>
  </si>
  <si>
    <t>ООО "Управляющая компания "Жилищная инициатива", (мкр.Здоровье)</t>
  </si>
  <si>
    <t>ООО ТК "Белая" (с 08.04.2021, ранее ООО "ЖКХ") (котельная Центральная)</t>
  </si>
  <si>
    <t>ООО ТК "Белая" (с 08.04.2021, ранее ООО "ЖКХ") (Котельная Совхозная)</t>
  </si>
  <si>
    <t>ООО ТК "Белая" (с 08.04.2021, ранее ООО "ЖКХ"):
-кот.Центральная
-кот.Совхозная</t>
  </si>
  <si>
    <t>ООО ТК "Белая" (с 29.03.2021, ранее ООО "ЖКХ")</t>
  </si>
  <si>
    <t>ООО ТК "Белая" (с 11.02.2021, ранее ООО "ЖКХ")</t>
  </si>
  <si>
    <t>435-спр (в ред. 273-спр, 436-спр, 402-спр, 79-52-спр)</t>
  </si>
  <si>
    <t>20.12.2018 (в ред. 30.10.2019, 20.12.2019, 18.12.2020, 18.05.2021)</t>
  </si>
  <si>
    <t>437-спр (в ред. 273-спр, 436-спр, 402-спр, 79-52-спр)</t>
  </si>
  <si>
    <t>МУП «Сервисный центр» (ранее МУП "Эльбрус") (профилакторий "Утес") (закрытая с-ма)</t>
  </si>
  <si>
    <t>МУП «Сервисный центр» (ранее МУП "Эльбрус") (профилакторий "Утес")</t>
  </si>
  <si>
    <t>ЭОТ</t>
  </si>
  <si>
    <t>ТН</t>
  </si>
  <si>
    <t>приказ</t>
  </si>
  <si>
    <t>комментарий</t>
  </si>
  <si>
    <t>рост</t>
  </si>
  <si>
    <t>2</t>
  </si>
  <si>
    <t>3</t>
  </si>
  <si>
    <t>4</t>
  </si>
  <si>
    <t>5</t>
  </si>
  <si>
    <t>6</t>
  </si>
  <si>
    <t>7</t>
  </si>
  <si>
    <t>8</t>
  </si>
  <si>
    <t>регулирования</t>
  </si>
  <si>
    <t>согласования приказа</t>
  </si>
  <si>
    <t>регулирование 2022</t>
  </si>
  <si>
    <t>с 01.07.2022</t>
  </si>
  <si>
    <t>ИП Ненахов С.В.</t>
  </si>
  <si>
    <t>79-124-спр</t>
  </si>
  <si>
    <t>Размещение в ГИС ЖКХ</t>
  </si>
  <si>
    <t>10</t>
  </si>
  <si>
    <t xml:space="preserve"> 695(48,837, 605)319 об отмене</t>
  </si>
  <si>
    <t xml:space="preserve"> 20.12.2018(29.01.2019,19.12.2019, 18.12.2020), от 21.06.2021</t>
  </si>
  <si>
    <t>696(836, 604), 638 об отмене</t>
  </si>
  <si>
    <t>дек.2021</t>
  </si>
  <si>
    <t>с 01.01.2022 по 30.06.2022</t>
  </si>
  <si>
    <t>с 01.07.2022 по 31.12.2022</t>
  </si>
  <si>
    <t>ООО "Русэнергосбыт"</t>
  </si>
  <si>
    <t>Бирюсинское ГП</t>
  </si>
  <si>
    <t>Бирюсинское СП</t>
  </si>
  <si>
    <t>ФКУ ИК-4 ГУФСИН России по Иркутской области (поселок Плишкино)</t>
  </si>
  <si>
    <t>79-225-спр</t>
  </si>
  <si>
    <t xml:space="preserve">ООО "Чистые ключи" (Савватеевка)
</t>
  </si>
  <si>
    <t xml:space="preserve">ООО "Акватрейд" </t>
  </si>
  <si>
    <t>до декабря</t>
  </si>
  <si>
    <t>до декабря 2021</t>
  </si>
  <si>
    <t xml:space="preserve"> </t>
  </si>
  <si>
    <t>с 1 января 2022</t>
  </si>
  <si>
    <t>с 1 июля 2022</t>
  </si>
  <si>
    <t>с 01.01.2022</t>
  </si>
  <si>
    <t>ООО «Байкальская энергетическая компания»</t>
  </si>
  <si>
    <t>Наименование муниципального района</t>
  </si>
  <si>
    <t>ФГБУ "ЦЖКУ" Минобороны России (открытая система с 01.01.2022, ранее - закрытая) Войсковая часть 39995</t>
  </si>
  <si>
    <t xml:space="preserve">ООО "ТеплоРесурс" </t>
  </si>
  <si>
    <t xml:space="preserve">ООО "Акватроника" (до 14.06.2020 ООО "Жилсервис") (мкр. ЗМЗ) </t>
  </si>
  <si>
    <t>ООО "Акватроника" (до 14.06.2020 ООО "Жилсервис")(мкр. Московский, Солнечный, Заря, Центральный, мкр. Целинстрой)</t>
  </si>
  <si>
    <t>отменен</t>
  </si>
  <si>
    <t>344-спр, ред. 406-спр (п.76) (утратил силу № 79-407-спр от 17.12.2021)</t>
  </si>
  <si>
    <t>342-спр, ред. 406-спр (п.75) (утратил силу № 79-407-спр от 17.12.2021)</t>
  </si>
  <si>
    <t>115-спр, ред. 406-спр (п.25) (утратил силу № 79-410-спр от 17.12.2021)</t>
  </si>
  <si>
    <t>221-спр, ред. 406-спр (п.9) (утратил силу № 79-410-спр от 17.12.2021)</t>
  </si>
  <si>
    <t>15.11.2019 (в ред. 30.11.2020, 03.06.2021, 28.07.2021, 17.12.2021)</t>
  </si>
  <si>
    <t>301-спр (в ред. 337-спр, 79-60-спр, 79-127-спр, 79-395-спр)</t>
  </si>
  <si>
    <t>451-спр, ред. 351-спр (утратил силу № 79-411-спр от 20.12.2021)</t>
  </si>
  <si>
    <t>350-спр (утратил силу № 79-411-спр от 20.12.2021)</t>
  </si>
  <si>
    <t>388-спр (ред. 365-спр)-отменен;  79-402-спр</t>
  </si>
  <si>
    <t>20.12.2019 (от 08.12.2020); 17.12.2021</t>
  </si>
  <si>
    <t>386-спр (365-спр)-отменен; 79-402-спр</t>
  </si>
  <si>
    <t>ЕТО АО "Байкалэнерго"</t>
  </si>
  <si>
    <t>реализуемый из групповых газовых резервуарных установок</t>
  </si>
  <si>
    <t>1360-п, ред. 1653-п, 1917-п (утратило силу № 2441-п от 22.12.2021)</t>
  </si>
  <si>
    <t>ООО "Коммунальные системы города Тулуна"</t>
  </si>
  <si>
    <t>276-спр (278-спр) 79-200-спр, 79-395-спр</t>
  </si>
  <si>
    <t>ЕТО ООО «Байкальская энергетическая компания»</t>
  </si>
  <si>
    <t>МУП "Заречье"</t>
  </si>
  <si>
    <t xml:space="preserve"> 20.12.2018(19.12.2019, 18.12.2020), 07.07.2021</t>
  </si>
  <si>
    <t>Ищут кандидата, население получают услугу бесплатно!</t>
  </si>
  <si>
    <t xml:space="preserve">ООО "Аква-Сервис" </t>
  </si>
  <si>
    <t>ООО "ЖКХ" - с 05.06.2021 с НДС - нет услуги</t>
  </si>
  <si>
    <t>30.10.2019 (12.11.2020)  15.09.2021, 17.12.2021</t>
  </si>
  <si>
    <t xml:space="preserve"> МУП РКС (п. Боровской, 
п. Пашенный) (раннее - РКУ)</t>
  </si>
  <si>
    <t>01-79-344/22
услуги населению начал оказывать МУП ЖКХ Прибреж.МО</t>
  </si>
  <si>
    <t>ЕРУНДА</t>
  </si>
  <si>
    <t>ООО «Жилищно-коммунальное хозяйство» - нет услуги с 2022 г.</t>
  </si>
  <si>
    <t>с 01.07.2023</t>
  </si>
  <si>
    <t>Пока нет организации, решают вопрос!</t>
  </si>
  <si>
    <t>ООО "КМК Биоресурс" Усть-Кутское (ранее - ООО "Энергосфера-Иркутск")</t>
  </si>
  <si>
    <t>новая организация</t>
  </si>
  <si>
    <t xml:space="preserve">ООО "Комплекс коммунальных систем", п. Ангасолка </t>
  </si>
  <si>
    <t xml:space="preserve">ООО "Комплекс коммунальных систем", п. Култук </t>
  </si>
  <si>
    <t>Тэмьское</t>
  </si>
  <si>
    <t>Тэмьское муниципальное образование</t>
  </si>
  <si>
    <t>ООО "ОБЛКОММУНЭНЕРГО-СБЫТ"</t>
  </si>
  <si>
    <t xml:space="preserve">ООО "Чистые ключи" (Савватеевка) открытая
</t>
  </si>
  <si>
    <t>ЕТО ООО "СТЭК-М" открытая</t>
  </si>
  <si>
    <t>АО "Витимэнергосбыт"</t>
  </si>
  <si>
    <t>ФГБУ "ЦЖКУ" МИНОБОРОНЫ РОССИИ</t>
  </si>
  <si>
    <t>ООО "УК "Водоканал-Сервис" (жилой район ЯГУ, бывшая ул. Балахня)</t>
  </si>
  <si>
    <t>ООО "УК Водоканал-Сервис" (жилой район Нефтебаза - Бирюсинка)</t>
  </si>
  <si>
    <t>ООО "УК "Водоканал-Сервис" (ул. Полевая, стр. 6б)</t>
  </si>
  <si>
    <t>ООО "УК Водоканал-Сервис" (ул. Транспортных строителей, стр. 1а)</t>
  </si>
  <si>
    <t>Наименование коммунальной услуги</t>
  </si>
  <si>
    <t>ООО "КиренскТеплоРесурс" (мкр. Мельничный)</t>
  </si>
  <si>
    <t>Железногорское городское поселение</t>
  </si>
  <si>
    <t>ООО "Теплоисток"</t>
  </si>
  <si>
    <t>ФГУП РТРС "Иркутский ОРТПЦ" (закрытая система ГВС) п. Одинск</t>
  </si>
  <si>
    <t>ФГУП РТРС "Иркутский ОРТПЦ" п. Одинск</t>
  </si>
  <si>
    <t>ООО "УК Водоканал-Сервис" (бывшее ООО "Стоки")</t>
  </si>
  <si>
    <t>ООО "УК Водоканал-Сервис" (бывшее ООО "АКВА")</t>
  </si>
  <si>
    <t>ООО "Ушаковская" (котельная п. Патроны)</t>
  </si>
  <si>
    <t xml:space="preserve">ООО "ИЭСБК" -преобразовано в сельское поселение </t>
  </si>
  <si>
    <t xml:space="preserve">ООО ТК "Белая"с 23.06.2023 (ранее ООО "Акваресурс")
</t>
  </si>
  <si>
    <t>МУП "Водоканал" с 01.09.2023</t>
  </si>
  <si>
    <t xml:space="preserve">ООО "Мир-Сервис" </t>
  </si>
  <si>
    <t xml:space="preserve">МУП "ЖКХ Радищевского МО" </t>
  </si>
  <si>
    <t xml:space="preserve">МУП ЖКХ "Речушка" </t>
  </si>
  <si>
    <t xml:space="preserve">ООО "МБА-Теплоэнерго" 
д. Кирзавод </t>
  </si>
  <si>
    <t xml:space="preserve">ООО "МБА-Теплоэнерго" </t>
  </si>
  <si>
    <t xml:space="preserve">ФГУП РТРС "Иркутский ОРТПЦ" (Одинск) </t>
  </si>
  <si>
    <t xml:space="preserve">ЕТО ООО «Байкальская энергетическая компания» </t>
  </si>
  <si>
    <t xml:space="preserve">МУП АГО "Ангарский водоканал" (котельная д. Зуй) </t>
  </si>
  <si>
    <t xml:space="preserve">МУП "Новоилимское КХ" </t>
  </si>
  <si>
    <t>МУП "Новоилимское КХ"</t>
  </si>
  <si>
    <t xml:space="preserve">МУП "Янгелевское ЖКХ" </t>
  </si>
  <si>
    <t>МУП "КОС БМО"</t>
  </si>
  <si>
    <t xml:space="preserve">ООО ТК "Белая" </t>
  </si>
  <si>
    <t>Костинское муниципальное образование (отопление - 12 мес.)</t>
  </si>
  <si>
    <t xml:space="preserve">ООО "МБА-Теплоэнерго"открытая </t>
  </si>
  <si>
    <t>ГБПОУ ХТТ г. Саянска (ранее ГБПОУ ПУ-39)</t>
  </si>
  <si>
    <t>ООО "Акваресурс" с 15.11.2023 (ранее МКУ "Админстративно-хозяйственная служба")</t>
  </si>
  <si>
    <t>ИП Майоров А.В. с 11.12.2023 (ранее ИП Майоров В.К.)</t>
  </si>
  <si>
    <t>ИП Майоров В.К. с 11.12.2023 (ранее ИП Верхозин)</t>
  </si>
  <si>
    <t>КФХ  Иванова И.С.</t>
  </si>
  <si>
    <t>Холодное водоснабжение (Силикатный)</t>
  </si>
  <si>
    <t>с 01.01.2024 ООО "Домстрой" (до 31.12.2023 МУП "Эльбрус")</t>
  </si>
  <si>
    <t>ООО "СК "Белая" с 01.01.2024 (ранее ООО "Факел+")</t>
  </si>
  <si>
    <t>ООО "Энергия Байкала"</t>
  </si>
  <si>
    <t>ЕТО ООО "Центральная котельная" (ЕТО с 01.01.2024)</t>
  </si>
  <si>
    <t>ЕТО ООО "Центральная котельная"  (ЕТО с 01.01.2024)</t>
  </si>
  <si>
    <t xml:space="preserve"> - компонент на тепловую энергию</t>
  </si>
  <si>
    <t>с 01.04.2024 ООО "СК "Белая" (до 04.12.2023 МУП "Мальтинское ЖКХ")</t>
  </si>
  <si>
    <t xml:space="preserve">с 01.04.2024 ООО "СК "Белая" (до 04.12.2023 МУП "Мальтинское ЖКХ") </t>
  </si>
  <si>
    <t>с 01.04.2024 ООО "СК "Белая" (ранее  ООО "Акваресурс)</t>
  </si>
  <si>
    <t>с 01.04.2024 ООО "СК "Белая" (ранее ЕТО МУП "Эльбрус")</t>
  </si>
  <si>
    <t>с 01.04.2024 ООО "СК "Белая" (ранее МУП "Эльбрус")</t>
  </si>
  <si>
    <t xml:space="preserve">с 01.04.2024 ООО "СК "Белая" (ранее "Факел+")
кот. ул. Победы </t>
  </si>
  <si>
    <t xml:space="preserve">с 01.04.2024 ООО "СК "Белая" (ранее "Факел+")
д. Буреть </t>
  </si>
  <si>
    <t>с 01.04.2024 ООО "СК "Белая" (ранее "Факел+") ст Белая, ул. Нагорная 1Б</t>
  </si>
  <si>
    <t xml:space="preserve">с 01.04.2024 ООО "СК "Белая" (ранее "Факел+")
ст. Белая, ул. Нагорная 1Б </t>
  </si>
  <si>
    <t xml:space="preserve">с 01.04.2024 ООО "СК "Белая" (ранее "Факел+") кот. ул. Победы 
</t>
  </si>
  <si>
    <t xml:space="preserve">с 01.04.2024 ООО "СК "Белая" (ранее "Факел+") д. Буреть </t>
  </si>
  <si>
    <t xml:space="preserve">с 01.04.2024 ООО "СК "Белая" (ранее "Факел+") 
кот. ул. Пролетарская </t>
  </si>
  <si>
    <t>Новомальтинское муниципальное образование</t>
  </si>
  <si>
    <t>ООО "СК "Белая" с 11.04.2024 (ранее ООО "Акваресурс")</t>
  </si>
  <si>
    <t>ООО "СК "Белая" с 11.04.2024 (ранее МУП "Эльбрус")</t>
  </si>
  <si>
    <t>ООО "СК "Белая" с 11.04.2024  (ранее ООО "Факел+" до 22.02.2024) (д. Буреть)</t>
  </si>
  <si>
    <t>ООО "СК "Белая" с 11.04.2024  (ранее ООО "Факел+" до 22.02.2024) (р.п. Тайтурка)</t>
  </si>
  <si>
    <t xml:space="preserve">ЕТО с 28 мая 2024 ООО "ИнвестЭнерго" (Центр. котельная) </t>
  </si>
  <si>
    <t xml:space="preserve">ЕТО с 28 мая ООО "ИнвестЭнерго" (Котельн. МК-131) </t>
  </si>
  <si>
    <t>ООО "ИнвестЭнерго" закрытая</t>
  </si>
  <si>
    <t>ООО "Управляющая компания "Жилищная инициатива" с 02.05.2024 (ООО "Водолей")</t>
  </si>
  <si>
    <t>ООО "Объединенная вихоревская управляющая компания"</t>
  </si>
  <si>
    <r>
      <t xml:space="preserve">ООО "Удача" </t>
    </r>
    <r>
      <rPr>
        <sz val="11"/>
        <color rgb="FFFF0000"/>
        <rFont val="Times New Roman"/>
        <family val="1"/>
        <charset val="204"/>
      </rPr>
      <t/>
    </r>
  </si>
  <si>
    <t>МУП "Теплосервис" (ранее МУП "Ресурс")  (Центральная котельная )</t>
  </si>
  <si>
    <t>МУП "Теплосервис" (ранее МУП "Ресурс")  ( ДОУ Светлячок с 01.05.2020)</t>
  </si>
  <si>
    <t>МУП "Теплосервис" (ранее МУП "Ресурс") (Котельная больницы)</t>
  </si>
  <si>
    <t>МУП "Теплосервис" (ранее МУП "Ресурс")(Центральная котельная)</t>
  </si>
  <si>
    <t>МУП "Теплосервис" (ранее МУП "Ресурс") (Котельная ДОУ "Светлячок")</t>
  </si>
  <si>
    <t>МУП "Теплосервис" (ранее МУП "Ресурс") (Центральная котельная))</t>
  </si>
  <si>
    <t>МУП "Теплосервис" (ранее МУП "Ресурс") (Котельная СОШ))</t>
  </si>
  <si>
    <t xml:space="preserve">МУП "Теплосервис" (ранее МУП "Ресурс") (ранее Центральная котельная) </t>
  </si>
  <si>
    <t xml:space="preserve">МУП "Теплосервис" (ранее МУП "Ресурс") (Котельная СОШ) </t>
  </si>
  <si>
    <t>МУП "МОДУЛЬ" (ранее - МУП  "Районное коммунальное управление")</t>
  </si>
  <si>
    <t>МУП "МОДУЛЬ"  (ранее - МУП  "Районное коммунальное управление") ул. Железнодорожная</t>
  </si>
  <si>
    <t>МУП "МОДУЛЬ"  (ранее - МУП  "Районное коммунальное управление")  ул. Советская</t>
  </si>
  <si>
    <t>МУП "МОДУЛЬ" (до 20.10.2022 МУП "Ресурс")</t>
  </si>
  <si>
    <t>МУП "МОДУЛЬ" (ИНН 3805736046) ул. Железнодорожная</t>
  </si>
  <si>
    <t>МУП "МОДУЛЬ" (ИНН 3805736046) ул. Советская</t>
  </si>
  <si>
    <t>МУП "МОДУЛЬ" (ИНН 3805736046)ул. Железнодорожная</t>
  </si>
  <si>
    <t>МКУ "Жигаловское"</t>
  </si>
  <si>
    <t>ООО "МБА-Теплоэнерго"</t>
  </si>
  <si>
    <t>ООО "Водолей Профи"</t>
  </si>
  <si>
    <t xml:space="preserve">СФНЦА РАН (ранее ФГБНУ "Иркутский НИИСХ" , ФГУП "Опытная станция "Элита") </t>
  </si>
  <si>
    <t>ООО "Окружные коммунальные системы"
(ИНН 3849036789)</t>
  </si>
  <si>
    <t>ООО "Окружные
коммунальные системы" (ИНН 3849036789)</t>
  </si>
  <si>
    <t>ООО «Северный региональный оператор ТКО» (ранее - ООО "РЕГИОНАЛЬНЫЙ СЕВЕРНЫЙ ОПЕРАТОР") (Зона 1) (г. Братск, г. Усть-Илимск, Братский район, Катангский район, Киренский район, муниципальное образование Нижнеилимский район, Нижнеудинский район, Тайшетский район, Усть-Илимский район, Чунское районное муниципальное образование, Усть-Кутский район)</t>
  </si>
  <si>
    <t>ЕТО ООО "Теплоснабжение" открытая</t>
  </si>
  <si>
    <t>ЕТО ООО "Теплоснабжение"</t>
  </si>
  <si>
    <t>ИП Пономарев Д.Н. с 23.09.2024 (ранее ИП Шаповалов В.Н.)</t>
  </si>
  <si>
    <t>Муниципальное образование "Железногорское городское поселение" (с 01.12.2019 плата за ТКО исходя из чел.), с 01.09.2025 - отопление - 9 мес.</t>
  </si>
  <si>
    <t xml:space="preserve">ООО "ИрТЭК" </t>
  </si>
  <si>
    <t>ООО "ИрТЭК"</t>
  </si>
  <si>
    <t xml:space="preserve">ООО «Энергия Байкала» </t>
  </si>
  <si>
    <t xml:space="preserve">ООО "Энергия Байкала" (закрытая система) 
</t>
  </si>
  <si>
    <t xml:space="preserve">МУП «ЯЖКХ» открытая  </t>
  </si>
  <si>
    <t xml:space="preserve">МУП «ЯЖКХ» </t>
  </si>
  <si>
    <t xml:space="preserve">ООО "АкваСервис" </t>
  </si>
  <si>
    <t>84, ред. 112, 93, 108, 75</t>
  </si>
  <si>
    <t>15.12.2020, ред. 01.12.2021, 18.11.2022, 01.12.2023, 22.11.2024</t>
  </si>
  <si>
    <t xml:space="preserve">МУП "УК "Коммунальные услуги" </t>
  </si>
  <si>
    <t>ООО  "Тепловод" с 01.12.2024 (ранее ООО  "ТеплоРесурс")</t>
  </si>
  <si>
    <t xml:space="preserve">79-380-спр </t>
  </si>
  <si>
    <t xml:space="preserve"> ЕТО с 23.12.2024 (ранее ООО "ТеплоРесурс" ЕТО)</t>
  </si>
  <si>
    <t>79-380-спр</t>
  </si>
  <si>
    <t>ООО  "Тепловод" с 23.12.2024 (ранее ООО "ТеплоРесурс")</t>
  </si>
  <si>
    <t xml:space="preserve">ООО "АкваСервис" (котел. "Больничная") </t>
  </si>
  <si>
    <t xml:space="preserve">ООО "АкваСервис" (центральная кот., школьная кот.) </t>
  </si>
  <si>
    <t>18.12.2023, в ред. 18.12.2024</t>
  </si>
  <si>
    <t>ООО "Исток" (с. Веренка)</t>
  </si>
  <si>
    <t>ООО "Исток" (с. Тыреть 2-я)</t>
  </si>
  <si>
    <t xml:space="preserve">ЕТО ООО ТК "Белая" (вместо ООО "ЖКХ")
(рп. Мишелевка) </t>
  </si>
  <si>
    <t>ЕТО ООО ТК "Белая" (вместо ООО "ЖКХ")
(рп Мишелевка)</t>
  </si>
  <si>
    <t>ЕТО ООО "НАДЕЖДА"</t>
  </si>
  <si>
    <t>50 (163)</t>
  </si>
  <si>
    <t>02.05.2024 (20.12.2024)</t>
  </si>
  <si>
    <t>49 (164)</t>
  </si>
  <si>
    <t>79-431-спр</t>
  </si>
  <si>
    <t xml:space="preserve">144-спр, в ред. 406-спр, 79-86-спр, 79-441-спр, 79-102-спр, 79-447-спр, 79-418-спр, 79-439-спр </t>
  </si>
  <si>
    <t>27.08.2020, в ред. 18.12.2020, 06.07.2021, 20.12.2021, 06.07.2022, 28.11.2022, 08.12.2023, 20.12.2024</t>
  </si>
  <si>
    <t xml:space="preserve">79-91-спр, в ред. 79-441-спр, 79-102-спр, 79-447-спр, 79-418-спр, 79-439-спр      </t>
  </si>
  <si>
    <t>07.07.2021, в ред. 20.12.2021, 06.07.2022, 28.11.2022, 08.12.2023, 20.12.2024</t>
  </si>
  <si>
    <t xml:space="preserve">МУП УК "Игирма" с 01.01.2025 закрытая система (ранее - ООО "КТ-РЕСУРС") </t>
  </si>
  <si>
    <t>79-474-спр</t>
  </si>
  <si>
    <t>79-476-спр</t>
  </si>
  <si>
    <t>29.11.2022 (10.01.2023, 20.12.2023, 12.01.2024, 25.12.2024)</t>
  </si>
  <si>
    <t>75 (3, 105, 1а, 159-А)</t>
  </si>
  <si>
    <t>93 (162-А)</t>
  </si>
  <si>
    <t>20.12.2023 (25.12.2024)</t>
  </si>
  <si>
    <t>89 (161-А)</t>
  </si>
  <si>
    <t>12.12.2023 (25.12.2024)</t>
  </si>
  <si>
    <t>216-па (262-па, 17-па, 290-па)</t>
  </si>
  <si>
    <t>29.11.2022 (20.12.2023, 30.01.2024, 20.12.2024)</t>
  </si>
  <si>
    <t>ЕТО ООО "Коммунальные системы города Тулуна"</t>
  </si>
  <si>
    <t>ИП Тряпицын ПН</t>
  </si>
  <si>
    <t>Электроснабжение - 1 диапазон потребления</t>
  </si>
  <si>
    <t>95 (80)</t>
  </si>
  <si>
    <t>18.12.2023 (12.12.2024)</t>
  </si>
  <si>
    <t>79-442-спр</t>
  </si>
  <si>
    <t>190, ред. 6, 315А</t>
  </si>
  <si>
    <t>19.12.2023, ред. 11.01.2024, 20.12.2024</t>
  </si>
  <si>
    <t>56 (45)</t>
  </si>
  <si>
    <t>14.12.2023 (17.12.2024)</t>
  </si>
  <si>
    <t>87 (99)</t>
  </si>
  <si>
    <t>13.12.2023 (13.12.2024)</t>
  </si>
  <si>
    <t>87 (130)</t>
  </si>
  <si>
    <t>13.12.2023 (18.12.2024)</t>
  </si>
  <si>
    <t>79-344-спр (79-439-спр)</t>
  </si>
  <si>
    <t>21.11.2023 (20.12.2024)</t>
  </si>
  <si>
    <t>60 (66)</t>
  </si>
  <si>
    <t>18.12.2023 (13.12.2024)</t>
  </si>
  <si>
    <t>ООО "Бирюса" с 1 января 2025</t>
  </si>
  <si>
    <t>813, в ред. 809, 875</t>
  </si>
  <si>
    <t>18.11.2022, в ред. от 27.11.2023, 18.12.2024</t>
  </si>
  <si>
    <t xml:space="preserve"> 01.12.21  (13.12.2024)</t>
  </si>
  <si>
    <t>62 (55)</t>
  </si>
  <si>
    <t>35 (21)</t>
  </si>
  <si>
    <t>19.12.2023 (17.12.2024)</t>
  </si>
  <si>
    <t>350 (в ред. 355, 397, 401, 557, 470)</t>
  </si>
  <si>
    <t>23.11.2022 (в ред. 28.11.2022, 27.12.2022, 21.11.2023, 21.12.2023, 13.12.2024)</t>
  </si>
  <si>
    <t>67 (71А)</t>
  </si>
  <si>
    <t>13.12.2023 (19.12.2024)</t>
  </si>
  <si>
    <t>1249-п, в ред. 780-П</t>
  </si>
  <si>
    <t>12.12.2023, в ред. 20.12.2024</t>
  </si>
  <si>
    <t>Усть-Илимский муниципальный округ</t>
  </si>
  <si>
    <t>Чунский МО</t>
  </si>
  <si>
    <t>814, в ред. 812, 808, 875, 32</t>
  </si>
  <si>
    <t>14.12.2021, в ред. 18.11.2022, от 27.11.2023, 18.12.2024, 23.01.2025</t>
  </si>
  <si>
    <t>Постановление администрации Лесогорского МО</t>
  </si>
  <si>
    <t>Постановление администрации Новочунского МО</t>
  </si>
  <si>
    <t>МКУ "Маяк" (п. Заводской Новочунского СП)</t>
  </si>
  <si>
    <t>МКУ "Маяк" (п. Новочунка Новочунского СП)</t>
  </si>
  <si>
    <t>ООО "Центральная котельная" (Чунское ГП)</t>
  </si>
  <si>
    <t>Лесогорское, Октябрьское, Чунское</t>
  </si>
  <si>
    <t>Октябрьское, Чунское</t>
  </si>
  <si>
    <t>Каменское, Новочунское, Таргизское</t>
  </si>
  <si>
    <t>Балтуринское, Бунбуйское, Веселовское, Каменское, Лесогорское, Мухинское, Новочунское, Октябрьское, Таргизское, Червянское</t>
  </si>
  <si>
    <t>106 (70, 1)</t>
  </si>
  <si>
    <t>13.12.2023 (16.12.2024, 21.01.2025)</t>
  </si>
  <si>
    <t>ООО "Вода Плюс" (на территории п. Невон)</t>
  </si>
  <si>
    <t>ООО "Вода Плюс"  (на территории п. Невон)</t>
  </si>
  <si>
    <t>ЕТО ООО "РОСТ" (на терриории п. Тубинский)</t>
  </si>
  <si>
    <t>ЕТО ООО "РОСТ"  (на терриории п. Тубинский)</t>
  </si>
  <si>
    <t>ООО "РОСТ" (на терриории п. Тубинский)</t>
  </si>
  <si>
    <t>МУП Усть-Илимского района (на территории рп Железнодорожный) (ул. Пионерская)</t>
  </si>
  <si>
    <t>МУП Усть-Илимского района (на территориирп Железнодорожный)</t>
  </si>
  <si>
    <t>МУП Усть-Илимского района (на территории с. Подъеланка)</t>
  </si>
  <si>
    <t>МУП "Усть-Илимского района" (на территории п. Седаново)</t>
  </si>
  <si>
    <t>МУП Усть-Илимского района (на территории п. Эдучанка)</t>
  </si>
  <si>
    <t>МУП "Усть-Илимский район"  (на территории рп Железнодорожный)</t>
  </si>
  <si>
    <t xml:space="preserve">МУП Усть-Илимского района (на территории рп Железнодорожный, котельные № 4 и 6) </t>
  </si>
  <si>
    <t>МУП Усть-Илимского района (на территории рп Железнодорожный, ул. Пионерская, котельная № 3)</t>
  </si>
  <si>
    <t>МУП "Усть-Илимский район" (на территории п. Седаново)</t>
  </si>
  <si>
    <t>МУП Усть-Илимского района (на территориип. Эдучанка)</t>
  </si>
  <si>
    <t>Усть-Илимский</t>
  </si>
  <si>
    <t>Балаганский МО</t>
  </si>
  <si>
    <t>Биритское сельское поселение</t>
  </si>
  <si>
    <t>Заславское сельское поселение</t>
  </si>
  <si>
    <t>Коноваловское сельское поселение</t>
  </si>
  <si>
    <t>Кумарейское сельское поселение</t>
  </si>
  <si>
    <t>Тарнопольское сельское поселение</t>
  </si>
  <si>
    <t>Шарагайское сельское поселение</t>
  </si>
  <si>
    <t>Иркутский МО</t>
  </si>
  <si>
    <t>Голоустненское сельское поселение</t>
  </si>
  <si>
    <t>Гороховское сельское поселение (с 01.12.2019 плата за ТКО исходя из чел.)</t>
  </si>
  <si>
    <t>Дзержинское сельское поселение</t>
  </si>
  <si>
    <t>Карлукское сельское поселение</t>
  </si>
  <si>
    <t>Максимовское сельское поселение</t>
  </si>
  <si>
    <t>Мамонское сельское поселение</t>
  </si>
  <si>
    <t>Марковское городское поселение</t>
  </si>
  <si>
    <t>Оекское сельское поселение</t>
  </si>
  <si>
    <t>Смоленское сельское поселение</t>
  </si>
  <si>
    <t>Сосновоборское сельское поселение</t>
  </si>
  <si>
    <t>Уриковское сельское поселение</t>
  </si>
  <si>
    <t>Ушаковское сельское поселение</t>
  </si>
  <si>
    <t>Хомутовское сельское поселение</t>
  </si>
  <si>
    <t>Ширяевское сельское поселение</t>
  </si>
  <si>
    <t>62 (66)</t>
  </si>
  <si>
    <t>18.12.2024 (28.12.2024)</t>
  </si>
  <si>
    <t>ООО "Ушаковская"
(п. Большая Речка)</t>
  </si>
  <si>
    <t>ООО "Южнобайкальское" (д. Баруй, д. Степановка, с. Горохово, п. Бухун)</t>
  </si>
  <si>
    <t>ООО "Ушаковская"
(п. Дзержинск)</t>
  </si>
  <si>
    <t>ООО "Южнобайкальское" (с. Мамоны, д. Малая Еланка)</t>
  </si>
  <si>
    <t>ООО "Южнобайкальское" (с. Мамоны)</t>
  </si>
  <si>
    <t>ООО "Южнобайкальское" (с. Оек)</t>
  </si>
  <si>
    <t>ООО "Южнобайкальское" (д. Жердовка)</t>
  </si>
  <si>
    <t>ООО "Южнобайкальское" (д. Черемушка)</t>
  </si>
  <si>
    <t>ООО "Южнобайкальское" (д. Ревякина, д. Бургаз)</t>
  </si>
  <si>
    <t>ООО "Южнобайкальское" (с. Урик)</t>
  </si>
  <si>
    <t>ООО "Южнобайкальское" (п. Малая Топка)</t>
  </si>
  <si>
    <t>ООО "Южнобайкальское" (д. Московщина)</t>
  </si>
  <si>
    <t>ООО "Ушаковская" (п. Патроны)</t>
  </si>
  <si>
    <t>ООО Сетевая компания "РесурсТранзит" (д. Новолисиха, мкр. Парковый, Хрустальный парк)</t>
  </si>
  <si>
    <t>ООО "Ушаковская" (с. Пивовариха)</t>
  </si>
  <si>
    <t>ООО "Ушаковская" (уг.кот. с. Пивовариха)</t>
  </si>
  <si>
    <t>ООО "Южнобайкальское" (д. Горяшина, д. Лыловщина, д. Тихонова Падь, д. Ширяева)</t>
  </si>
  <si>
    <t>ОАО "РЖД"
(ст. Байроновка)</t>
  </si>
  <si>
    <t>ОАО "РЖД" (ст. Акульшет)</t>
  </si>
  <si>
    <t xml:space="preserve">ОАО "РЖД" (электрокотельная ст. Акульшет)
</t>
  </si>
  <si>
    <t xml:space="preserve">ОАО "РЖД" (электрокотельная ст. Тайшет)
</t>
  </si>
  <si>
    <t>ООО "УК Водоканал-Сервис" (ул. Маркова, стр. 26б, ул. Зеленая поляна, стр. 14)</t>
  </si>
  <si>
    <t>ООО "УК Водоканал-Сервис" (ул. Советская, ул. Коммунистическая)</t>
  </si>
  <si>
    <t>ООО "Усть-Кутские тепловые сети и котельные" мкр. Лена и Речники</t>
  </si>
  <si>
    <t>ООО "Усть-Кутские тепловые сети и котельные" (тепл., расп. по адресам: г. Усть-Кут, ул. Высоцкого, стр.23, ул. Черноморская, стр. 25а, ул. Щорса, стр.33б и 2д)</t>
  </si>
  <si>
    <t>ООО "Усть-Кутские тепловые сети и котельные" (мкр. Речники)</t>
  </si>
  <si>
    <t>ООО "Усть-Кутские тепловые сети и котельные" (мкр. Лена)</t>
  </si>
  <si>
    <t>ООО "Усть-Кутские тепловые сети и котельные" (кот. по ул. Балахня, 1в)</t>
  </si>
  <si>
    <t>ООО "Усть-Кутские тепловые сети и котельные" (кот. по ул. Полевая, 6а)</t>
  </si>
  <si>
    <t>ОАО "РЖД"
(Каменское СП)</t>
  </si>
  <si>
    <t>ООО "Ресурс" (зона деятельности: система теплоснабжения ЦК р.п. Лесогорск)</t>
  </si>
  <si>
    <t>ООО "Ресурс" (зона деятельности: система теплоснабжения мкр. ПМК р.п. Лесогорск)</t>
  </si>
  <si>
    <t>МУП "Восток"
(отпуск воды с водораздаточных пунктов)</t>
  </si>
  <si>
    <t>МУП "Восток"
(подъем воды)</t>
  </si>
  <si>
    <t xml:space="preserve">ЕТО ООО "ИрТЭК" открытая </t>
  </si>
  <si>
    <t xml:space="preserve">ЕТО ООО "ИрТЭК" </t>
  </si>
  <si>
    <t xml:space="preserve">ЕТО ООО "ИрТЭК"открытая </t>
  </si>
  <si>
    <t>ЕТО ООО "ИрТЭК"</t>
  </si>
  <si>
    <t>21.02.2025, 27.09.2024, в ред. 20.12.2024</t>
  </si>
  <si>
    <t xml:space="preserve">79-23-спр, 79-221-спр, в ред. 79-439-спр               </t>
  </si>
  <si>
    <t>ООО  "Тепловод" с 23.12.2024 (ранее ООО "ТеплоРесурс" ЕТО)</t>
  </si>
  <si>
    <t>МУП "Качугское Муниципальное Хозяйство"  Котельная МБОУ КСОШ N 1</t>
  </si>
  <si>
    <t>МУП "Качугское Муниципальное Хозяйство" ул. Первомайская,37</t>
  </si>
  <si>
    <t xml:space="preserve">МУП "Качугское Муниципальное Хозяйство" Котельные: "Таежная", "Сельхозуправление", "Гостиница", "ПСК", "РТП", "Судоверфь"
</t>
  </si>
  <si>
    <t>ООО "РОСТ" (на терриории п. Тубинский), летний водопровод</t>
  </si>
  <si>
    <t xml:space="preserve">ИП Зурмаев А.С. </t>
  </si>
  <si>
    <t>с 07.03.2025 ш. ООО "Ресурсы" (ранее МУП "Ресурсы")</t>
  </si>
  <si>
    <t>79-38-спр и 79-324-спр, в ред. 79-518-спр, в ред. 79-439-спр</t>
  </si>
  <si>
    <t>17.03.2025 и 17.11.2023, в ред. 20.12.2023, в ред. 20.12.2024</t>
  </si>
  <si>
    <t>79-50-спр</t>
  </si>
  <si>
    <t xml:space="preserve">МУП ЖКХ "Коршуновский" </t>
  </si>
  <si>
    <t>ООО ТК "Витим-Лес"</t>
  </si>
  <si>
    <t>ЕТО ООО «Байкальская энергетическая компания» (на территории г. Ангарска)</t>
  </si>
  <si>
    <t>ЕТО МУП «Сервисный центр» (ранее ЕТО МУП "Эльбрус") (профилакторий "Утес")</t>
  </si>
  <si>
    <t>МУП "Катангская ТЭК"</t>
  </si>
  <si>
    <t xml:space="preserve">ООО "ПКХ" </t>
  </si>
  <si>
    <r>
      <t xml:space="preserve">ООО "Энергия Байкала" </t>
    </r>
    <r>
      <rPr>
        <b/>
        <sz val="11"/>
        <rFont val="Times New Roman"/>
        <family val="1"/>
        <charset val="204"/>
      </rPr>
      <t xml:space="preserve">закрытая система - </t>
    </r>
    <r>
      <rPr>
        <sz val="11"/>
        <rFont val="Times New Roman"/>
        <family val="1"/>
        <charset val="204"/>
      </rPr>
      <t xml:space="preserve">с апреля 2025 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(ранее - ООО "Нижнеудинское коммунальное управление")</t>
    </r>
  </si>
  <si>
    <t>ООО "Энергия Байкала" с 20 марта 2025 (ранее - ООО «Нижнеудинское коммунальное управление»)</t>
  </si>
  <si>
    <t xml:space="preserve">ООО "Энергия Байкала" (ул. Кашика, 242) с 20 марта 2025 (ранее - ООО «Нижнеудинское коммунальное управление») </t>
  </si>
  <si>
    <t>ООО "АкваСервис" с 28.08.2025</t>
  </si>
  <si>
    <t>ООО "ИнвестСпецСтройАрхитектура" (ООО "ИССА")</t>
  </si>
  <si>
    <t xml:space="preserve"> ООО "Бадарма" (на территории п. Бадарминск)</t>
  </si>
  <si>
    <t>ООО "Бадарма"  централизованное (на территории п. Бадарминск)</t>
  </si>
  <si>
    <t>ИП Майоров В.К. с 22.09.2025 (ранее ООО "Куйтунское ЖКХ" с 05.03.2024 (котельная "КБО"))</t>
  </si>
  <si>
    <t>ИП Майоров В.К. с 22.09.2025 (ранее ООО "Куйтунское ЖКХ" с 05.03.2024 (котельные Писецкого (Центральная), Нахимова, 8 Марта (ЦРБ))</t>
  </si>
  <si>
    <t>"МП ЖКХ УКМО" (ранее -МУП "ЖКХ Ручейское")</t>
  </si>
  <si>
    <t>79-262-спр</t>
  </si>
  <si>
    <t>79-290-спр</t>
  </si>
  <si>
    <t>с 15 октября 2025 - МУП "Теплоснабжение, водоснабжение и канализация" ("ТВК") (ранее - МУП ЖКХ "Речушка")</t>
  </si>
  <si>
    <t xml:space="preserve">с 15 октября 2025 - МУП "Теплоснабжение, водоснабжение и канализация" ("ТВК") (ранее - МУП ЖКХ "Шестаково") </t>
  </si>
  <si>
    <t>МУП ЖКХ "Березняки"</t>
  </si>
  <si>
    <t xml:space="preserve"> ООО "Невонские теплосети" (с 10.11.2025, ранее ООО "РСО Невон" на территории п. Невон)</t>
  </si>
  <si>
    <t>ООО  "Родник"( п. Новодолоново)</t>
  </si>
  <si>
    <t>с 01.01.2026 по 30.09.2026</t>
  </si>
  <si>
    <t>с 01.10.2026 по 31.12.2026</t>
  </si>
  <si>
    <t>28.11.2022, в ред. 19.09.2023, 20.12.2023, 07.11.2024, 20.12.2024, 04.12.2025</t>
  </si>
  <si>
    <t>79-411-спр (ред. 79-383-спр)</t>
  </si>
  <si>
    <t>20.12.2024 (ред. 05.12.2025)</t>
  </si>
  <si>
    <t>79-473-спр (ред. 79-110-спр, 79-518-спр (п. 53), 79-97-спр, 79-439-спр (п. 20), 79-259-спр)</t>
  </si>
  <si>
    <t>28.11.2022 (ред. 06.07.2023, 20.12.2023, 26.06.2024, 20.12.2024, 06.10.2025)</t>
  </si>
  <si>
    <t>МП ЖКХ УКМО</t>
  </si>
  <si>
    <t xml:space="preserve">ООО "АкваСервис" (с. Еланцы ул. Набережная, д. Тонта, д. Таловка) </t>
  </si>
  <si>
    <t>79-403-спр</t>
  </si>
  <si>
    <t>МБУ "Управление ЖКХ"(кроме ул. Советская, 23 "б", ул. Карла Маркса, 23, мкр. Школьный, 1)</t>
  </si>
  <si>
    <t>МБУ "Управление ЖКХ"(водоразборный пункт ул. Советская 23, "б",Алкинское МО, Барлукское МО)</t>
  </si>
  <si>
    <t xml:space="preserve">МБУ "Управление ЖКХ" (ул. Карла Маркса, 23, мкр. Школьный, 1)
</t>
  </si>
  <si>
    <t>25.09.2024 (20.12.2024, 18.09.2025)</t>
  </si>
  <si>
    <t>ООО "Управляющая компания "Жилищная инициатива" (котельная по ул. Нефтяников)</t>
  </si>
  <si>
    <t>79-418-спр</t>
  </si>
  <si>
    <t>79-373-спр (79-26-спр, 79-425-спр)</t>
  </si>
  <si>
    <t>18.12.2024 (26.02.2025, 16.12.2025)</t>
  </si>
  <si>
    <t>79-407-спр</t>
  </si>
  <si>
    <t>79-443-спр (ред. 79-484-спр, 79-433-спр)</t>
  </si>
  <si>
    <t>19.12.2023 (ред. 20.12.2024, 17.12.2025)</t>
  </si>
  <si>
    <t>79-426-спр</t>
  </si>
  <si>
    <t>79-412-спр</t>
  </si>
  <si>
    <t>79-428-спр</t>
  </si>
  <si>
    <t>79-420-спр</t>
  </si>
  <si>
    <t>79-195-спр (79-480-спр, 79-414-спр)</t>
  </si>
  <si>
    <t>16.09.2024 (20.12.2024, 15.12.2025)</t>
  </si>
  <si>
    <t>79-421-спр</t>
  </si>
  <si>
    <t>16.09.2024 (20.12.2024,15.12.2025)</t>
  </si>
  <si>
    <t>79-318-спр (79-518-спр, 79-439-спр, 79-427-спр)</t>
  </si>
  <si>
    <t>15.11.2023 (20.12.2023, 20.12.2024, 16.12.2025)</t>
  </si>
  <si>
    <t>79-432-спр</t>
  </si>
  <si>
    <t>79-444-спр</t>
  </si>
  <si>
    <t>79-310-спр, в ред. 79-518-спр, 79-443-спр, 79-438-спр</t>
  </si>
  <si>
    <t>79-308-спр, в ред. 79-518-спр, 79-443-спр, 79-438-спр</t>
  </si>
  <si>
    <t>08.11.2023, в ред. 20.12.2023, 20.12.2024, 17.12.2025</t>
  </si>
  <si>
    <t>79-439-спр</t>
  </si>
  <si>
    <t>79-440-спр</t>
  </si>
  <si>
    <t>79-435-спр</t>
  </si>
  <si>
    <t xml:space="preserve">ИП Шатова Ю.Г. </t>
  </si>
  <si>
    <t>79-301-спр (79-461-спр, 79-276-спр, 79-409-спр, 79-193-спр, 79-474-спр)</t>
  </si>
  <si>
    <t>01.11.2023 (20.12.2023, 01.11.2024, 20.12.2024, 11.09.2025, 18.12.2025)</t>
  </si>
  <si>
    <t>79-440-спр (79-356-спр, 79-272-спр, 79-461-спр, 79-321-спр, 79-454-спр)</t>
  </si>
  <si>
    <t>20.12.2021 (25.11.2022, 12.10.2023, 20.12.2023, 29.11.2024, 18.12.2025)</t>
  </si>
  <si>
    <t>79-440-спр, в ред. 79-356-спр, 79-272-спр, 79-461-спр, 79-321-спр, 79-454-спр</t>
  </si>
  <si>
    <t>20.12.2021, в ред. 25.11.2022, 12.10.2023, 20.12.2023, 29.11.2024, 18.12.2025</t>
  </si>
  <si>
    <t>79-550-спр (ред. 79-333-спр, 79-487-спр, 79-447-спр)</t>
  </si>
  <si>
    <t>28.11.2022 (ред. 20.11.2023, 20.12.2024, 18.12.2025)</t>
  </si>
  <si>
    <t>79-552-спр (ред. 79-333-спр, 79-487-спр, 79-447-спр)</t>
  </si>
  <si>
    <t>79-461-спр</t>
  </si>
  <si>
    <t>79-406-спр</t>
  </si>
  <si>
    <t>79-127-спр (79-480-спр)</t>
  </si>
  <si>
    <t>20.08.2025 (19.12.2025)</t>
  </si>
  <si>
    <t xml:space="preserve"> 79-463-спр</t>
  </si>
  <si>
    <t>МУП "Транзит-Аква" (с. Мальта) с 25.12.2025г.</t>
  </si>
  <si>
    <t>79-439-спр (ред. 79-320-спр, 79-451-спр)</t>
  </si>
  <si>
    <t>20.12.2021 (ред. 29.11.2024, 18.12.2025)</t>
  </si>
  <si>
    <t>79-440-спр (ред. 79-321-спр, 79-454-спр)</t>
  </si>
  <si>
    <t>79-439-спр (ред. 79-353-спр, 79-397-спр, 79-320-спр, 79-451-спр)</t>
  </si>
  <si>
    <t>20.12.2021 (ред. 21.11.2022, 04.12.2023, 29.11.2024, 18.12.2025)</t>
  </si>
  <si>
    <t>79-440-спр (ред. 79-356-спр, 79-272-спр, 79-461-спр, 79-321-спр, 79-454-спр)</t>
  </si>
  <si>
    <t>20.12.2021 (ред. 25.11.2022, 12.10.2023, 20.12.2023, 29.11.2024, 18.12.2025)</t>
  </si>
  <si>
    <t>79-440-спр (79-321-спр, 79-454-спр)</t>
  </si>
  <si>
    <t>20.12.2021 (29.11.2024, 18.12.2025)</t>
  </si>
  <si>
    <t>79-440-спр (в ред. 79-356-спр, 79-272-спр, 79-461-спр, 79-321-спр, 79-454-спр)</t>
  </si>
  <si>
    <t>79-467-спр</t>
  </si>
  <si>
    <t>79-464-спр (79-458-спр)</t>
  </si>
  <si>
    <t>20.12.2024 (18.12.2024)</t>
  </si>
  <si>
    <t>79-466-спр (79-458-спр)</t>
  </si>
  <si>
    <t>20.12.2024 (18.12.2025)</t>
  </si>
  <si>
    <t>79-282-спр (79-439-спр, 79-459-спр)</t>
  </si>
  <si>
    <t>02.11.2024 (20.12.2024, 18.12.2025)</t>
  </si>
  <si>
    <t>79-481-спр</t>
  </si>
  <si>
    <t>79-222-спр (79-439-спр, 79-481-спр)</t>
  </si>
  <si>
    <t>27.09.2024 (20.12.2024, 19.12.2025)</t>
  </si>
  <si>
    <t xml:space="preserve">79-482-спр </t>
  </si>
  <si>
    <t xml:space="preserve">79-484-спр </t>
  </si>
  <si>
    <t>79-488-спр</t>
  </si>
  <si>
    <t>79-487-спр</t>
  </si>
  <si>
    <t>ООО "ДСК" с декабря 2025 (ранее - ООО "Байкальское коммунальное предприятие")</t>
  </si>
  <si>
    <t xml:space="preserve">ООО "ДСК" с декабря 2025 п. Култук ОТКРЫТАЯ (котельная ул. Вербная, д. 25) (ранее - ООО "Комплекс коммунальных систем") </t>
  </si>
  <si>
    <t xml:space="preserve">ООО "ДСК" с декабря 2025 п. Култук (ранее - ООО "Комплекс коммунальных систем) </t>
  </si>
  <si>
    <t xml:space="preserve">ООО "ДСК" с декабря 2025 п. Ангасолка (ранее - ООО "Комплекс коммунальных систем)  </t>
  </si>
  <si>
    <t xml:space="preserve">ООО "ДСК" с декабря 2025 п. Култук (котельная ул. Вербная, д. 25) (ранее - ООО "Комплекс коммунальных систем) </t>
  </si>
  <si>
    <t>79-489-спр</t>
  </si>
  <si>
    <t>79-490-спр</t>
  </si>
  <si>
    <t>79-448-спр</t>
  </si>
  <si>
    <t>79-449-спр</t>
  </si>
  <si>
    <t xml:space="preserve">ООО "ДСК" с декабря 2025 п. Култук ОТКРЫТАЯ (ранее - ООО "Комплекс коммунальных систем") </t>
  </si>
  <si>
    <t xml:space="preserve">ООО "ДСК" с декабря 2025 п. Ангасолка ОТКРЫТАЯ (ранее - ООО "Комплекс коммунальных систем)  </t>
  </si>
  <si>
    <t>79-495-спр</t>
  </si>
  <si>
    <t>79-440-спр, в ред. 79-326-спр, 79-507-спр</t>
  </si>
  <si>
    <t>79-442-спр, в ред. 79-326-спр, 79-507-спр</t>
  </si>
  <si>
    <t>20.12.2024, в ред. 07.11.2025, 19.12.2025</t>
  </si>
  <si>
    <t xml:space="preserve">79-309-спр, в ред. 79-439-спр, 79-307-спр, 79-508-спр </t>
  </si>
  <si>
    <t>25.11.2024, в ред. 20.12.2024, 28.10.2025, 19.12.2025</t>
  </si>
  <si>
    <t>79-604-спр (79-442-спр, 79-286-спр, 79-409-спр, 79-191-спр, 79-494-спр)</t>
  </si>
  <si>
    <t>29.11.2022 (18.12.2023, 02.11.2024, 20.12.2024, 11.09.2025, 19.12.2025)</t>
  </si>
  <si>
    <t>79-510-спр</t>
  </si>
  <si>
    <t>79-349-спр (79-491-спр)</t>
  </si>
  <si>
    <t>26.11.2025 (19.12.2025)</t>
  </si>
  <si>
    <t>29.11.2022 (18.12.2023, 02.11.2024, 20.12.2024, 11.09.2025,19.12.2025)</t>
  </si>
  <si>
    <t>79-511-спр</t>
  </si>
  <si>
    <t>79-277-спр (79-409-спр, 79-192-спр, 79-493-спр)</t>
  </si>
  <si>
    <t>01.11.2024 (20.12.2024, 11.09.2025, 19.12.2025)</t>
  </si>
  <si>
    <t>79-515-спр</t>
  </si>
  <si>
    <t>МУП "Транзит-Аква" (рп. Белореченский)</t>
  </si>
  <si>
    <t>79-512-спр</t>
  </si>
  <si>
    <t>79-72-спр (ред. 79-518-спр (п. 63), 79-397-спр, 79-450-спр)</t>
  </si>
  <si>
    <t>15.06.2023 (ред. 20.12.2023, 20.12.2024, 18.12.2025)</t>
  </si>
  <si>
    <t>79-210-спр, 
в ред. 79-517-спр</t>
  </si>
  <si>
    <t>17.09.2025, 
в ред. 19.12.2025</t>
  </si>
  <si>
    <t>79-315-спр (ред. 79-518-спр (п. 109), 79-263-спр, 79-439-спр (п. 47), 79-460-спр)</t>
  </si>
  <si>
    <t>13.11.2023 (ред. 20.12.2023, 23.10.2024, 20.12.2024, 18.12.2025)</t>
  </si>
  <si>
    <t>79-317-спр (ред. 79-518-спр (п. 110), 79-263-спр, 79-439-спр (п. 48), 79-460-спр)</t>
  </si>
  <si>
    <t>79-472-спр</t>
  </si>
  <si>
    <t>79-525-спр</t>
  </si>
  <si>
    <t>79-523-спр</t>
  </si>
  <si>
    <t>79-422-спр (ред. 79-407-спр, 79-473-спр)</t>
  </si>
  <si>
    <t>08.12.2023 (ред. 20.12.2024, 18.12.2025)</t>
  </si>
  <si>
    <t>Нижнеилимский МО</t>
  </si>
  <si>
    <t>Нижнеилимский муниципальный округ с 1 января 2025 года (Железногорское городское поселение с 01.12.2019 плата за ТКО исходя из чел.), с 01.09.2025 - отопление - 9 мес.</t>
  </si>
  <si>
    <t>79-205-спр (ред. 79-441-спр, 79-69-спр, 79-407-спр, 79-108-спр, 79-518-спр, 79-186-спр, 79-275-спр, 79-501-спр)</t>
  </si>
  <si>
    <t>17.09.2021 (20.12.2021, 08.06.2022, 28.11.2022, 06.07.2023, 20.12.2023, 03.09.2024, 07.10.2025, 19.12.2025)</t>
  </si>
  <si>
    <t>79-422-спр (ред. 79-407-спр, 79-15-спр, 79-473-спр)</t>
  </si>
  <si>
    <t>08.12.2023 (ред. 20.12.2024, 12.02.2025, 18.12.2025)</t>
  </si>
  <si>
    <t>79-355-спр (79-371-спр, 79-379-спр, 79-502-спр)</t>
  </si>
  <si>
    <t>79-353-спр  (79-371-спр, 79-379-спр, 79-502-спр)</t>
  </si>
  <si>
    <t>23.11.2023 (18.12.2024, 05.12.2025, 19.12.2025)</t>
  </si>
  <si>
    <t>79-540-спр (79-196-спр, 79-518-спр, 79-351-спр, 79-305-спр, 79-503-спр)</t>
  </si>
  <si>
    <t>28.11.2022 (23.08.2023, 20.12.2023, 10.12.2024, 27.10.2025, 19.12.2025)</t>
  </si>
  <si>
    <t>79-542-спр (79-196-спр, 79-518-спр, 79-351-спр, 79-305-спр, 79-503-спр)</t>
  </si>
  <si>
    <t>79-509-спр</t>
  </si>
  <si>
    <t>79-514-спр</t>
  </si>
  <si>
    <t>79-372-спр (79629-спр)</t>
  </si>
  <si>
    <t>18.12.2024 (19.12.2025)</t>
  </si>
  <si>
    <t>79-249-спр, в ред. 79-441-спр, 79-72-спр, 79-453-спр, 79-126-спр, 79-518-спр, 79-139-спр, 79-439-спр , 79-196-спр, 79-506-спр</t>
  </si>
  <si>
    <t>07.10.2021, в ред. 20.12.2021, 10.06.2022, 28.11.2022, 11.07.2023, 20.12.2023, 30.07.2024, 20.12.2024, 12.09.2025, 19.12.2025</t>
  </si>
  <si>
    <t>79-343-спр, 
в ред. 79-517-спр</t>
  </si>
  <si>
    <t>20.11.2025, 
в ред. 19.12.2025</t>
  </si>
  <si>
    <t xml:space="preserve">79-88-спр, в ред. 79-439-спр, 79-520-спр </t>
  </si>
  <si>
    <t>20.06.2024, в ред. 20.12.2024, 19.12.2025</t>
  </si>
  <si>
    <t xml:space="preserve">79-86-спр, в ред. 79-439-спр, 79-520-спр </t>
  </si>
  <si>
    <t>79-518-спр</t>
  </si>
  <si>
    <t>79-519-спр</t>
  </si>
  <si>
    <t>79-331-спр, в ред. 79-521-спр</t>
  </si>
  <si>
    <t>29.11.2024, в ред. 19.12.2025</t>
  </si>
  <si>
    <t>79-526-спр</t>
  </si>
  <si>
    <t>1760,17</t>
  </si>
  <si>
    <t>79-151-спр, в ред. 79-522-спр</t>
  </si>
  <si>
    <t>29.08.2025, в ред. 19.12.2025</t>
  </si>
  <si>
    <t>79-153-спр, в ред. 79-522-спр</t>
  </si>
  <si>
    <t>79-115-спр (79-518-спр, 79-147-спр, 79-439-спр, 79-276-спр, 79-504-спр)</t>
  </si>
  <si>
    <t>10.07.2023 (20.12.2023, 02.08.2024, 20.12.2024, 07.10.2025, 19.12.2025)</t>
  </si>
  <si>
    <t>79-706-спр (79-439-спр, 79-540-спр)</t>
  </si>
  <si>
    <t>29.11.2022 (20.12.2024, 19.12.2025)</t>
  </si>
  <si>
    <t>79-374-спр (79-439-спр, 79-540-спр)</t>
  </si>
  <si>
    <t>29.11.2023 (20.12.2024, 19.12.2025)</t>
  </si>
  <si>
    <t>79-122-спр (79-441-спр, 79-82-спр, 79-448-спр, 79-287-спр, 79-518-спр, 79-92-спр, 79-439-спр, 79-168-спр, 79-505-спр)</t>
  </si>
  <si>
    <t>26.07.2021 (20.12.2021, 17.06.2022, 28.11.2022, 24.10.2023, 20.12.2023, 20.06.2024, 20.12.2024, 08.09.2025, 19.12.2025)</t>
  </si>
  <si>
    <t>79-524-спр</t>
  </si>
  <si>
    <t>79-281-спр (79-439-спр, 79-539-спр)</t>
  </si>
  <si>
    <t>79-279-спр (79-439-спр, 79-539-спр)</t>
  </si>
  <si>
    <t>02.11.2024 (20.12.2024, 19.12.2025)</t>
  </si>
  <si>
    <t>79-543-спр</t>
  </si>
  <si>
    <t>79-171-спр (79-439-спр, 79-187-спр, 79-532-спр)</t>
  </si>
  <si>
    <t>19.08.2024 (20.12.2024, 11.09.2025, 19.12.2025)</t>
  </si>
  <si>
    <t>79-222-спр (79-532-спр)</t>
  </si>
  <si>
    <t>18.09.2025 (19.12.2025)</t>
  </si>
  <si>
    <t>12.08.2025 (19.12.2025)</t>
  </si>
  <si>
    <t>79-212-спр (79-439-спр, 79-218-спр, 79-546-спр)</t>
  </si>
  <si>
    <t>79-116-спр (79-547-спр)</t>
  </si>
  <si>
    <t>79-210 спр (79-439-спр, 79-218-спр, 79-546-спр)</t>
  </si>
  <si>
    <t>79-358-спр (79-462-спр, 79-51-спр, 79-348-спр, 79-546-спр)</t>
  </si>
  <si>
    <t>79-461-спр (79-348-спр, 79-546-спр)</t>
  </si>
  <si>
    <t>27.11.2023 (20.12.2024, 22.04.2025, 25.11.2025, 19.12.2025)</t>
  </si>
  <si>
    <t>20.12.2024 (20.11.2025, 19.12.2025)</t>
  </si>
  <si>
    <t>79-382-спр (79-547-спр)</t>
  </si>
  <si>
    <t>05.12.2025 (19.12.2025)</t>
  </si>
  <si>
    <t>79-101-спр (79-439-спр, 79-366-спр, 79-546-спр)</t>
  </si>
  <si>
    <t>09.07.2021 (20.12.2024, 03.12.2025, 19.12.2025)</t>
  </si>
  <si>
    <t>79-179-спр (79-547-спр)</t>
  </si>
  <si>
    <t>79-330-спр (79-459-спр, 79-215-спр, 79-546-спр)</t>
  </si>
  <si>
    <t xml:space="preserve"> 29.11.2024 (20.12.2024, 18.09.2025, 19.12.2025)</t>
  </si>
  <si>
    <t>79-328-спр (79-459-спр, 79-215-спр, 79-546-спр)</t>
  </si>
  <si>
    <t>29.11.2024 (20.12.2024, 18.09.2025, 19.12.2025)</t>
  </si>
  <si>
    <t>79-380-спр (79-547-спр)</t>
  </si>
  <si>
    <t>79-358-спр (79-547-спр)</t>
  </si>
  <si>
    <t>28.11.2025 (19.12.2025)</t>
  </si>
  <si>
    <t>79-502-спр (79-439-спр, 79-199-спр, 79-546-спр)</t>
  </si>
  <si>
    <t>79-500-спр (79-439-спр, 79-199-спр, 79-546-спр)</t>
  </si>
  <si>
    <t xml:space="preserve"> 28.11.2022 (20.12.2024, 15.09.2025, 19.12.2025)</t>
  </si>
  <si>
    <t>79-156-спр (79-547-спр)</t>
  </si>
  <si>
    <t>29.08.2025 (19.12.2025)</t>
  </si>
  <si>
    <t>79-118-спр (79-439-спр, 79-186-спр, 79-533-спр)</t>
  </si>
  <si>
    <t xml:space="preserve">79-268-спр   (79-196-спр, 79-485-спр, 79-417-спр, 79-357-спр,79-542-спр) 
</t>
  </si>
  <si>
    <t>20.12.2021 (25.11.2022, 12.10.2023, 20.12.2023, 29.11.2024, 20.12.2024, 18.12.2025)</t>
  </si>
  <si>
    <t>79-528-спр</t>
  </si>
  <si>
    <t>79-545-спр</t>
  </si>
  <si>
    <t>79-224-спр (ред. 79-215-спр, 79-531-спр, 79-304-спр, 79-518-спр (п. 30), 79-413-спр, 79-389-спр, 79-546-спр)</t>
  </si>
  <si>
    <t>23.09.2021 (ред. 26.09.2022, 28.11.2022, 02.11.2023, 20.12.2023, 20.12.2024, 05.12.2025, 19.12.2025)</t>
  </si>
  <si>
    <t>79-546-спр</t>
  </si>
  <si>
    <t>79-498-спр, (ред. 79-224-спр, 79-518-спр (п. 54), 79-110-спр, 79-439-спр (п. 23), 79-16-спр, 79-189-спр,79-546-спр)</t>
  </si>
  <si>
    <t>28.11.2022(ред. 22.09.2023, 20.12.2023, 05.07.2024, 20.12.2024, 12.02.2025, 11.09.2025, 11.09.2025,19.12.2025)</t>
  </si>
  <si>
    <t>79-322-спр (79-226-спр, 79-469-спр, 79-128-спр, 79-518-спр, 79-439-спр, 79-554-спр)</t>
  </si>
  <si>
    <t>25.11.2021 (30.09.2022, 28.11.2022, 11.07.2023, 20.12.2023, 20.12.2024, 19.12.2025)</t>
  </si>
  <si>
    <t>79-179-спр (в ред. 79-461-спр,  79-96-спр, 79-409-спр, 79-90-спр, 79-531-спр)</t>
  </si>
  <si>
    <t>28.07.2023 (в ред. 20.12.2023, 25.06.2024, 20.12.2024, 01.07.2025, 19.12.2025)</t>
  </si>
  <si>
    <t>28.07.2023 (в ред. 20.12.2023, 25.06.2024, 20.12.2024, 01.07.2025, 19.12.2025 )</t>
  </si>
  <si>
    <t>79-498-спр, (ред. 79-224-спр, 79-518-спр (п. 54), 79-110-спр, 79-439-спр (п. 23), 79-16-спр, 79-189-спр, 79-546-спр)</t>
  </si>
  <si>
    <t>28.11.2022, (ред. 22.09.2023, 20.12.2023, 05.07.2024, 20.12.2024, 12.02.2025, 11.09.2025,19.12.2025)</t>
  </si>
  <si>
    <t>79-320-спр (в ред. 79-556-спр)</t>
  </si>
  <si>
    <t>01.11.2025 (19.12.2025)</t>
  </si>
  <si>
    <t>79-89-спр, в ред. 79-531-спр</t>
  </si>
  <si>
    <t xml:space="preserve">01.07.2025, в ред.  19.12.2025 </t>
  </si>
  <si>
    <t>79-570-спр</t>
  </si>
  <si>
    <t xml:space="preserve">79-534-спр </t>
  </si>
  <si>
    <t xml:space="preserve">79-536-спр </t>
  </si>
  <si>
    <t>79-269-спр, в ред. 79-541-спр</t>
  </si>
  <si>
    <t>79-262-спр, в ред. 79-439-спр, 79-268-спр, 79-268-спр, 79-541-спр</t>
  </si>
  <si>
    <t xml:space="preserve">07.10.2025, в ред. 19.12.2025 </t>
  </si>
  <si>
    <t xml:space="preserve">23.10.2024, в ред. 20.12.2024, 07.10.2025, 07.10.2025, 19.12.2025  </t>
  </si>
  <si>
    <t>79-168-спр, в ред. 79-518-спр, 79-234-спр, в ред. 79-439-спр, 79-555-спр</t>
  </si>
  <si>
    <t xml:space="preserve">25.07.2023, в ред. 20.12.202, 04.10.2024, в ред. 20.12.2024, 19.12.2025 </t>
  </si>
  <si>
    <t>79-170-спр, в ред. 79-518-спр, 79-234-спр, в ред. 79-439-спр, 79-555-спр</t>
  </si>
  <si>
    <t xml:space="preserve">25.07.2023, в ред. 20.12.2023, 04.10.2024, в ред. 20.12.2024, 19.12.2025 </t>
  </si>
  <si>
    <t>79-564-спр</t>
  </si>
  <si>
    <t>79-572-спр</t>
  </si>
  <si>
    <t>79-158-спр, в ред. 79-420-спр, 79-272-спр, 79-560-спр</t>
  </si>
  <si>
    <t xml:space="preserve">09.08.2024, в ред. 20.12.2024, 07.10.2025, 19.12.2025 </t>
  </si>
  <si>
    <t>79-571-спр</t>
  </si>
  <si>
    <t xml:space="preserve">ЕТО ООО "Тепловодснаб"
Центральная котельная </t>
  </si>
  <si>
    <t xml:space="preserve">ЕТО ООО "Тепловодснаб"
Школьная котельная </t>
  </si>
  <si>
    <t xml:space="preserve">ЕТО ООО "Тепловодснаб"
 Котельная центральной районной больницы </t>
  </si>
  <si>
    <t>ЕТО ООО "Тепловодснаб"</t>
  </si>
  <si>
    <t xml:space="preserve">ЕТО ООО "Тепловодснаб"
 Котельная п. Окунайский  </t>
  </si>
  <si>
    <t xml:space="preserve">ЕТО ООО "Тепловодснаб"
центральная котельная </t>
  </si>
  <si>
    <t>ЕТО ООО "Тепловодснаб"
 котельная № 2</t>
  </si>
  <si>
    <t xml:space="preserve">ООО "Тепловодснаб"
 центральная котельная - ГВС  закрытая </t>
  </si>
  <si>
    <t>79-573-спр</t>
  </si>
  <si>
    <t>79-575-спр</t>
  </si>
  <si>
    <t xml:space="preserve">79-548-спр </t>
  </si>
  <si>
    <t>79-203-спр (ред. 79-439-спр, 79-562-спр)</t>
  </si>
  <si>
    <t>19.09.2024 (ред. 20.12.2024, 19.12.2025)</t>
  </si>
  <si>
    <t>79-345-спр (79-439-спр, 79-561-спр)</t>
  </si>
  <si>
    <t>21.11.2023 (20.12.2024, 19.12.2025)</t>
  </si>
  <si>
    <t>МУП "Братский водоканал"</t>
  </si>
  <si>
    <t>МУП "Братский водоканал" (закрытая с-ма ГВС)</t>
  </si>
  <si>
    <t>ЕТО ООО «Байкальская энергетическая компания» (ж/р Гидростроитель, Осиновка)</t>
  </si>
  <si>
    <t>МУП "Братский водоканал" (котельная "Братское взморье")</t>
  </si>
  <si>
    <r>
      <t>ЕТО ООО «Байкальская энергетическая компания» (ж/р Гидростроитель, Осиновка)</t>
    </r>
    <r>
      <rPr>
        <sz val="11"/>
        <color rgb="FF0000CC"/>
        <rFont val="Times New Roman"/>
        <family val="1"/>
        <charset val="204"/>
      </rPr>
      <t/>
    </r>
  </si>
  <si>
    <t>МУП "Братский водоканал" (котельная ж/p Осиновка, ул. Геофизическая)</t>
  </si>
  <si>
    <r>
      <t xml:space="preserve">МУП "Братский водоканал" (п. Порожский) </t>
    </r>
    <r>
      <rPr>
        <sz val="11"/>
        <color rgb="FF0000CC"/>
        <rFont val="Times New Roman"/>
        <family val="1"/>
        <charset val="204"/>
      </rPr>
      <t/>
    </r>
  </si>
  <si>
    <r>
      <t xml:space="preserve"> ЕТО ООО «Байкальская энергетическая компания» (ж/р Гидростроитель, Осиновка) (теплообменники)</t>
    </r>
    <r>
      <rPr>
        <sz val="11"/>
        <color rgb="FF0000CC"/>
        <rFont val="Times New Roman"/>
        <family val="1"/>
        <charset val="204"/>
      </rPr>
      <t/>
    </r>
  </si>
  <si>
    <t>ООО Комфорт-Сити"</t>
  </si>
  <si>
    <t>МУП "Теплосервис города Черемхово"</t>
  </si>
  <si>
    <t xml:space="preserve">МУП "Теплосервис города Черемхово"
</t>
  </si>
  <si>
    <t>ООО "ДСК" открытая - с декабря 2025 (ранее - ООО "Байкальское коммунальное предприятие")</t>
  </si>
  <si>
    <t>79-576-спр</t>
  </si>
  <si>
    <t>79-110-спр (ред. 79-547-спр)</t>
  </si>
  <si>
    <t>01.08.2025 (19.12.2025)</t>
  </si>
  <si>
    <t>79-238-спр (ред. 79-547-спр)</t>
  </si>
  <si>
    <t>25.09.2025 (19.12.2025)</t>
  </si>
  <si>
    <t>79-578-спр</t>
  </si>
  <si>
    <t>79-401-спр (ред. 79-447-спр, 79-161-спр, 79-546-спр)</t>
  </si>
  <si>
    <t>79-399-спр (ред. 79-447-спр, 79-161-спр, 79-546-спр)</t>
  </si>
  <si>
    <t>04.12.2023 (20.12.2024, 01.09.2025, 19.12.2025)</t>
  </si>
  <si>
    <t>79-154-спр (79-409-спр, 79-159-спр, 79-547-спр)</t>
  </si>
  <si>
    <t>02.08.2024 (20.12.2024, 29.08.2025, 19.12.2025)</t>
  </si>
  <si>
    <t>79-125-спр (79-439-спр, 79-178-спр, 79-546-спр)</t>
  </si>
  <si>
    <t>27.07.2021 (20.12.2024, 10.09.2025, 19.12.2025)</t>
  </si>
  <si>
    <t>79-399-спр (ред. 79-447-спр, 79-78-спр, 79-161-спр, 79-546-спр)</t>
  </si>
  <si>
    <t>04.12.2023 (20.12.2024, 27.06.2025, 01.09.2025, 19.12.2025)</t>
  </si>
  <si>
    <t>79-337-спр (79-546-спр)</t>
  </si>
  <si>
    <t>17.11.2025 (19.12.2025)</t>
  </si>
  <si>
    <t>79-154-спр (ред. 79-409-спр, 79-159-спр, 79-547-спр)</t>
  </si>
  <si>
    <t>02.08.2024 (ред. 20.12.2024, 29.08.2025, 19.12.2025)</t>
  </si>
  <si>
    <t>79-579-спр</t>
  </si>
  <si>
    <t>79-82-спр (79-439-спр, 79-83-спр, 79-546-спр)</t>
  </si>
  <si>
    <t>23.06.2023 (20.12.2024, 30.06.2025, 19.12.2025)</t>
  </si>
  <si>
    <t>79-122-спр (ред. 79-547-спр)</t>
  </si>
  <si>
    <t>18.08.2025 (19.12.2025)</t>
  </si>
  <si>
    <t>79-122-спр (79-547-спр)</t>
  </si>
  <si>
    <t>79-421-спр (79-439-спр, 79-142-спр, 79-546-спр)</t>
  </si>
  <si>
    <t>08.12.2023 (20.12.2024, 26.08.2025, 19.12.2025)</t>
  </si>
  <si>
    <t>79-276-спр (79-409-спр, 79-202-спр, 79-547-спр)</t>
  </si>
  <si>
    <t>13.10.2023 (20.12.2024, 16.09.2025, 19.12.2025)</t>
  </si>
  <si>
    <t>79-189-спр (79-409-спр, 79-203-спр, 79-547-спр)</t>
  </si>
  <si>
    <t>04.09.2024 (20.12.2024, 16.09.2025, 19.12.2025)</t>
  </si>
  <si>
    <t>79-233-спр (79-439-спр, 79-176-спр, 79-546-спр)</t>
  </si>
  <si>
    <t>79-231-спр (79-439-спр, 79-176-спр, 79-546-спр)</t>
  </si>
  <si>
    <t>04.10.2024 (20.12.2024, 10.09.2025, 19.12.2025)</t>
  </si>
  <si>
    <t>79-157-спр (ред. 79-547-спр)</t>
  </si>
  <si>
    <t>79-580-спр</t>
  </si>
  <si>
    <t>79-254-спр (79-439-спр, 79-333-спр, 79-546-спр)</t>
  </si>
  <si>
    <t>79-252-спр (79-439-спр, 79-333-спр, 79-546-спр)</t>
  </si>
  <si>
    <t xml:space="preserve"> 10.10.2023 (20.12.2024, 10.11.2025, 19.12.2025)</t>
  </si>
  <si>
    <t>10.10.2023 (20.12.2024, 10.11.2025, 19.12.2025)</t>
  </si>
  <si>
    <t>79-602-спр</t>
  </si>
  <si>
    <t>79-604-спр</t>
  </si>
  <si>
    <t>79-596-спр</t>
  </si>
  <si>
    <t>79-547-спр</t>
  </si>
  <si>
    <t>79-256-спр (79-547-спр)</t>
  </si>
  <si>
    <t>06.10.2025 (19.12.2025)</t>
  </si>
  <si>
    <t xml:space="preserve">79-313-спр (79-547-спр)
</t>
  </si>
  <si>
    <t>31.10.2025 (19.12.2025)</t>
  </si>
  <si>
    <t>79-598-спр</t>
  </si>
  <si>
    <t>79-63-спр (79-247-спр, 79-547-спр)</t>
  </si>
  <si>
    <t>26.06.2025 (29.09.2025, 19.12.2025)</t>
  </si>
  <si>
    <t>79-566-спр</t>
  </si>
  <si>
    <t>79-606-спр</t>
  </si>
  <si>
    <t>79-301-спр (79-547-спр)</t>
  </si>
  <si>
    <t>22.10.2025 (19.12.2025)</t>
  </si>
  <si>
    <t>17.07.2025 (19.12.2025)</t>
  </si>
  <si>
    <t>79-257-спр (79-547-спр)</t>
  </si>
  <si>
    <t>79-243-спр (79-547-спр)</t>
  </si>
  <si>
    <t>79-353-спр (79-547-спр)</t>
  </si>
  <si>
    <t>27.11.2025 (19.12.2025)</t>
  </si>
  <si>
    <t>79-126-спр (79-547-спр)</t>
  </si>
  <si>
    <t>79-133-спр (79-547-спр)</t>
  </si>
  <si>
    <t>21.08.2025 (19.12.2025)</t>
  </si>
  <si>
    <t>79-255-спр (79-547-спр)</t>
  </si>
  <si>
    <t>79-516-спр (79-232-спр, 79-518-спр, 79-439-спр, 79-224-спр, 79-546-спр)</t>
  </si>
  <si>
    <t>28.11.2022 (02.10.2023, 20.12.2023, 20.12.2024, 18.09.2025, 19.12.2025)</t>
  </si>
  <si>
    <t>79-110-спр    (79-441-спр, 79-111-спр, 79-514-спр, 79-232-спр, 79-518-спр, 79-439-спр, 79-224-спр, 79-546-спр)</t>
  </si>
  <si>
    <t>12.07.2021 (20.12.2021, 07.07.2022, 28.11.2022, 02.10.2023, 20.12.2023, 20.12.2024, 18.09.2025, 19.12.2025)</t>
  </si>
  <si>
    <t>79-102-спр (ред. 79-547-спр)</t>
  </si>
  <si>
    <t>79-303-спр (79-318-спр, 79-391-спр)</t>
  </si>
  <si>
    <t>79-225-спр (79-317-спр, 79-393-спр)</t>
  </si>
  <si>
    <t>79-289-спр (79-547-спр)</t>
  </si>
  <si>
    <t>16.10.2025 (19.12.2025)</t>
  </si>
  <si>
    <t>79-317-спр (79-547-спр)</t>
  </si>
  <si>
    <t>79-389-спр (в ред. 79-375-спр, 79-546-спр)</t>
  </si>
  <si>
    <t>20.12.2024 (04.12.2025, 19.12.2025)</t>
  </si>
  <si>
    <t>79-81-спр (79-336-спр, 79-368-спр, 79-546-спр)</t>
  </si>
  <si>
    <t>29.06.2021 (29.11.2024, 03.12.2025, 19.12.2025)</t>
  </si>
  <si>
    <t>79-175-спр (ред. 79-547-спр)</t>
  </si>
  <si>
    <t>09.09.2025 (19.12.2025)</t>
  </si>
  <si>
    <t>79-183-спр (ред. 79-547-спр)</t>
  </si>
  <si>
    <t>10.09.2025 (19.12.2025)</t>
  </si>
  <si>
    <t>79-111-спр (79-88-спр, 79-546-спр)</t>
  </si>
  <si>
    <t>05.07.2024 (30.06.2025, 19.12.2025)</t>
  </si>
  <si>
    <t>79-360-спр (79-439-спр, 79-41-спр, 79-614-спр)</t>
  </si>
  <si>
    <t xml:space="preserve">13.12.2021 (20.12.2024, 24.03.2025, 19.12.2025) </t>
  </si>
  <si>
    <t>79-387-спр (в ред. 79-375-спр, 79-546-спр)</t>
  </si>
  <si>
    <t xml:space="preserve"> 79-33-спр (79-138-спр)</t>
  </si>
  <si>
    <t>06.03.2025 (25.08.2025)</t>
  </si>
  <si>
    <t>79-249-спр (79-518-спр, 79-398-спр, 79-173-спр, 79-546-спр)</t>
  </si>
  <si>
    <t>09.10.2023 (20.12.2023, 20.12.2024, 09.09.2025, 19.12.2025)</t>
  </si>
  <si>
    <t>79-565-спр</t>
  </si>
  <si>
    <t>79-353-спр (79-346-спр, 79-546-спр)</t>
  </si>
  <si>
    <t>11.12.2024 (25.11.2025, 19.12.2025)</t>
  </si>
  <si>
    <t>79-247-спр (79-518-спр, 79-398-спр, 79-173-спр, 79-546-спр)</t>
  </si>
  <si>
    <t>79-246-спр (79-518-спр, 79-445-спр, 79-170-спр, 79-546-спр)</t>
  </si>
  <si>
    <t>79-244-спр (79-518-спр, 79-445-спр, 79-170-спр, 79-546-спр)</t>
  </si>
  <si>
    <t>79-569-спр</t>
  </si>
  <si>
    <t>79-460-спр (79-439-спр, 79-93-спр, 79-546-спр)</t>
  </si>
  <si>
    <t>28.11.2022 (20.12.2024, 03.07.2025, 19.12.2025)</t>
  </si>
  <si>
    <t>79-174-спр (ред. 79-547-спр)</t>
  </si>
  <si>
    <t>79-284-спр (79-547-спр)</t>
  </si>
  <si>
    <t>79-137-спр (79-518-спр, 79-305-спр, 79-418-спр, 79-357-спр, 79-587-спр)</t>
  </si>
  <si>
    <t>14.07.2023 (20.12.2023, 25.11.2024, 20.12.2024, 01.12.2025, 19.12.2025)</t>
  </si>
  <si>
    <t>79-387-спр (79-547-спр)</t>
  </si>
  <si>
    <t>79-148-спр (79-439-спр, 79-267-спр, 79-546-спр)</t>
  </si>
  <si>
    <t>02.08.2024 (20.12.2024, 07.10.2025, 19.12.2025)</t>
  </si>
  <si>
    <t>79-42-спр (ред. 79-437-спр, 79-449-спр, 79-25-спр,79-616-спр)</t>
  </si>
  <si>
    <t>07.04.2023, ред. 15.12.2023, 20.12.2024, 26.02.2025,19.12.2025</t>
  </si>
  <si>
    <t>07.04.2023 (ред. 15.12.2023, 20.12.2024, 26.02.2025, 19.12.2025)</t>
  </si>
  <si>
    <t>79-139-спр (79-518-спр, 79-305-спр, 79-418-спр, 79-357-спр, 79-587-спр)</t>
  </si>
  <si>
    <t>79-231-спр (79-547-спр)</t>
  </si>
  <si>
    <t>24.09.2025 (19.12.2025)</t>
  </si>
  <si>
    <t>79-452-спр (ред. 79-17-спр, 79-293-спр, 79-546-спр)</t>
  </si>
  <si>
    <t>20.12.2024 (ред. 12.02.2025, 20.10.2025, 19.12.2025)</t>
  </si>
  <si>
    <t>79-450-спр (ред. 79-293-спр, 79-546-спр)</t>
  </si>
  <si>
    <t>20.12.2024 (20.10.2025, 19.12.2025)</t>
  </si>
  <si>
    <t>79-42-спр (ред. 79-437-спр,79-449-спр,79-25-спр,79-616-спр)</t>
  </si>
  <si>
    <t>07.04.2023, ред. 15.12.2023, 20.12.2024, 26.02.2025, 19.12.2025)</t>
  </si>
  <si>
    <t>79-389-спр (79-375-спр,79-546-спр)</t>
  </si>
  <si>
    <t>79-387-спр (79-375-спр, 79-546-спр)</t>
  </si>
  <si>
    <t>79-389-спр (79-375-спр, 79-546-спр)</t>
  </si>
  <si>
    <t>79-89-спр (79-439-спр, 79-85-спр, 79-546-спр)</t>
  </si>
  <si>
    <t>20.06.2024 (20.12.2024, 30.06.2025, 19.12.2025)</t>
  </si>
  <si>
    <t>07.04.2023 (ред. 15.12.2023,20.12.2024,26.02.2025,19.12.2025)</t>
  </si>
  <si>
    <t>79-610-спр</t>
  </si>
  <si>
    <t>79-301-спр (79-439-спр, 79-613-спр)</t>
  </si>
  <si>
    <t>18.11.2024 (20.12.2024, 19.12.2025)</t>
  </si>
  <si>
    <t>79-446-спр, ред. 79-498-спр, 79-65-спр, 79-627-спр</t>
  </si>
  <si>
    <t>79-446-спр, (79-498-спр, 79-65-спр, 79-627-спр)</t>
  </si>
  <si>
    <t>20.12.2023, ред. 28.12.2024, 27.06.2025, 19.12.2025</t>
  </si>
  <si>
    <t>20.12.2023 (28.12.2024, 27.06.2025, 19.12.2025)</t>
  </si>
  <si>
    <t>79-448-спр, ред. 79-498-спр, 79-65-спр, 79-627-спр</t>
  </si>
  <si>
    <t>79-389-спр ( в ред. 79-375-спр, 79-546-спр)</t>
  </si>
  <si>
    <t>79-387-спр ( в ред. 79-375-спр, 79-546-спр)</t>
  </si>
  <si>
    <t>79-403-спр (79-171-спр, 79-546-спр)</t>
  </si>
  <si>
    <t>20.12.2024 (09.09.2025, 19.12.2025)</t>
  </si>
  <si>
    <t>79-401-спр (79-171-спр, 79-546-спр)</t>
  </si>
  <si>
    <t>79-157-спр   (79-441-спр,  79-218-спр, 79-431-спр, 79-142-спр, 79-518-спр, 79-439-спр, 79-200-спр, 79-546-спр)</t>
  </si>
  <si>
    <t>16.08.2021 (20.12.2021, 26.09.2022, 28.11.2022, 17.07.2023, 20.12.2023, 20.12.2024, 15.09.2025, 19.12.2025)</t>
  </si>
  <si>
    <t>79-455-спр (79-232-спр, 79-546-спр)</t>
  </si>
  <si>
    <t>20.12.2024 (24.09.2025, 19.12.2025)</t>
  </si>
  <si>
    <t xml:space="preserve">79-252-спр (79-546-спр)
</t>
  </si>
  <si>
    <t>30.09.2025 (19.12.2025)</t>
  </si>
  <si>
    <t>79-179-спр (79-439-спр, 79-99-спр, 79-546-спр)</t>
  </si>
  <si>
    <t>22.08.2024 (20.12.2024, 07.07.2025, 19.12.2025)</t>
  </si>
  <si>
    <t>79-339-спр (79-457-спр, 79-233-спр, 79-546-спр)</t>
  </si>
  <si>
    <t>20.11.2023 (20.12.2024, 24.09.2025, 19.12.2025)</t>
  </si>
  <si>
    <t>79-155-спр   (79-441-спр,  79-218-спр, 79-431-спр, 79-142-спр, 79-518-спр, 79-439-спр, 79-200-спр, 79-546-спр)</t>
  </si>
  <si>
    <t>16.08.2021 (20.12.2021, 26.09.2022, 28.11.202, 17.07.2023, 20.12.2023, 20.12.2024, 15.09.2025, 19.12.2025, )</t>
  </si>
  <si>
    <t>79-453-спр (79-232-спр, 79-546-спр)</t>
  </si>
  <si>
    <t>79-329-спр (79-546-спр)</t>
  </si>
  <si>
    <t>10.11.2025 (19.12.2025)</t>
  </si>
  <si>
    <t>79-253-спр (79-546-спр)</t>
  </si>
  <si>
    <t>79-237-спр (79-546-спр)</t>
  </si>
  <si>
    <t>25.09.2025  (19.12.2025)</t>
  </si>
  <si>
    <t>79-177-спр (79-439-спр, 79-99-спр, 79-546-спр)</t>
  </si>
  <si>
    <t>79-337-спр (79-457-спр, 79-457-спр, 79-233-спр, 79-546-спр)</t>
  </si>
  <si>
    <t>20.11.2023 (20.12.2023, 20.12.2024, 24.09.2025, 19.12.2025)</t>
  </si>
  <si>
    <t>79-367-спр (79-165-спр, 79-547-спр)</t>
  </si>
  <si>
    <t>13.12.2024 (04.09.2025, 19.12.2025)</t>
  </si>
  <si>
    <t>79-362-спр (79-365-спр, 79-165-спр, 79-547-спр)</t>
  </si>
  <si>
    <t>27.11.2023 (13.12.2024, 04.09.2025, 19.12.2025)</t>
  </si>
  <si>
    <t>79-99-спр (79-461-спр, 79-365-спр, 79-165-спр, 79-547-спр)</t>
  </si>
  <si>
    <t>30.06.2023 (20.12.2023, 13.12.2024, 04.09.2025, 19.12.2025)</t>
  </si>
  <si>
    <t>79-481-спр (79-166-спр, 79-547-спр)</t>
  </si>
  <si>
    <t>20.12.2024 (04.09.2025, 19.12.2025)</t>
  </si>
  <si>
    <t>79-482-спр (79-166-спр, 79-547-спр)</t>
  </si>
  <si>
    <t>79-379-спр, в ред. 79-441-спр, 79-250-спр, 79-429-спр, 79-222-спр, 79-518-спр, 79-287-спр, 79-439-спр, 79-369-спр, 79-546-спр</t>
  </si>
  <si>
    <t>15.12.2021, в ред. 20.12.2021, 13.10.2022, 28.11.2022, 19.09.2023, 20.12.2023, 02.11.2024, 20.12.2024, 03.12.2025, 19.12.2025</t>
  </si>
  <si>
    <t xml:space="preserve">79-468-спр, в ред. 79-223-спр, 79-518-спр, 79-293-спр,79-439-спр, 79-372-спр, 79-546-спр </t>
  </si>
  <si>
    <t>22.06.2023, в ред. 20.12.2023, 07.10.2024, 20.12.2024, 01.11.2025, 19.12.2025</t>
  </si>
  <si>
    <t xml:space="preserve">79-81-спр, в ред. 79-518-спр, 79-240-спр, 79-439-спр, 79-319-спр, 79-546-спр </t>
  </si>
  <si>
    <t xml:space="preserve">79-243-спр, в ред. 79-518-спр, 79-400-спр, 79-172-спр, 79-172-спр, 79-546-спр </t>
  </si>
  <si>
    <t>09.10.2023, в ред. 20.12.2023, 20.12.2024, 09.09.2025, 09.09.2025, 19.12.2025</t>
  </si>
  <si>
    <t>30.10.2023, в ред. 20.12.2023, 20.12.2024, 10.09.2025, 19.12.2025</t>
  </si>
  <si>
    <t xml:space="preserve">79-297-спр, в ред. 79-518-спр, 79-468-спр, 79-185-спр, 79-546-спр </t>
  </si>
  <si>
    <t>04.12.2023 (в ред. 29.10.2024, 20.12.2024, 05.12.2025, 19.12.2025)</t>
  </si>
  <si>
    <t>79-382-спр (в ред. 79-268-спр, 79-439-спр, 79-397-спр, 79-546-спр)</t>
  </si>
  <si>
    <t xml:space="preserve">79-382-спр (в ред. 79-268-спр, 79-439-спр, 79-397-спр, 79-546-спр) </t>
  </si>
  <si>
    <t xml:space="preserve">79-115-спр, в ред. 79-439-спр, 79-266-спр, 79-546-спр </t>
  </si>
  <si>
    <t>10.07.2024, в ред. 20.12.2024, 07.10.2025, 19.12.2025</t>
  </si>
  <si>
    <t>79-316-спр (79-547-спр)</t>
  </si>
  <si>
    <t>79-315-спр (79-547-спр)</t>
  </si>
  <si>
    <t>79-206-спр (79-547-спр)</t>
  </si>
  <si>
    <t>17.09.2025 (19.12.2025)</t>
  </si>
  <si>
    <t>79-482-спр (79-499-спр, 79-6-спр, 79-66-спр, 79-657-спр)</t>
  </si>
  <si>
    <t>20.12.2023 (28.12.2024, 20.01.2025, 27.06.2025, 19.12.2025)</t>
  </si>
  <si>
    <t xml:space="preserve">79-117-спр, в ред. 79-439-спр, 79-266-спр, 79-546-спр  </t>
  </si>
  <si>
    <t>02.08.2024, в ред. 25.09.2025, 19.12.2025</t>
  </si>
  <si>
    <t xml:space="preserve">79-150-спр, в ред. 79-245-спр, 79-546-спр </t>
  </si>
  <si>
    <t xml:space="preserve">79-289-спр, в ред. 79-439-спр, 79-373-спр, 79-546-спр </t>
  </si>
  <si>
    <t>06.11.2024, в ред. 20.12.2024, 04.12.2025, 19.12.2025</t>
  </si>
  <si>
    <t>79-484-спр (79-499-спр, 79-6-спр, 79-66-спр, 79-657-спр)</t>
  </si>
  <si>
    <t>79-140-спр (79-439-спр, 79-274-спр, 79-546-спр)</t>
  </si>
  <si>
    <t>30.07.2024 (20.12.2024, 07.10.2025, 19.12.2025)</t>
  </si>
  <si>
    <t>79-485-спр (79-501-спр, 79-67-спр, 79-658-спр)</t>
  </si>
  <si>
    <t>79-86-спр (79-546-спр)</t>
  </si>
  <si>
    <t>30.06.2025 (19.12.2025)</t>
  </si>
  <si>
    <t>79-230-спр (79-134-спр, 79-403-спр, 79-145-спр, 79-518-спр, 79-332-спр, 79-281-спр, 79-546-спр)</t>
  </si>
  <si>
    <t xml:space="preserve">27.09.2021 (21.07.2022, 28.11.2022, 17.07.2023, 20.12.2023, 29.11.2024, 13.10.2025, 19.12.2025) </t>
  </si>
  <si>
    <t>79-395-спр (79-280-спр, 79-546-спр)</t>
  </si>
  <si>
    <t>20.12.2024 (13.10.2025, 19.12.2025)</t>
  </si>
  <si>
    <t>79-487-спр (79-501-спр, 79-67-спр, 79-658-спр)</t>
  </si>
  <si>
    <t>79-488-спр (79-500-спр, 79-652-спр)</t>
  </si>
  <si>
    <t>20.12.2023 (28.12.2024, 19.12.2025)</t>
  </si>
  <si>
    <t>79-490-спр (79-500-спр, 79-652-спр)</t>
  </si>
  <si>
    <t>06.11.2024, в ред. 20.12.2024, 08.09.2025, 19.12.2025</t>
  </si>
  <si>
    <t xml:space="preserve">79-290-спр, в ред. 79-439-спр, 79-167-спр, 79-546-спр  </t>
  </si>
  <si>
    <t xml:space="preserve">79-292-спр, в ред. 79-439-спр, 79-167-спр, 79-546-спр  </t>
  </si>
  <si>
    <t xml:space="preserve">20.12.2024, в ред. 25.11.2025, 19.12.2025 </t>
  </si>
  <si>
    <t xml:space="preserve">79-390-спр, в ред. 79-347-спр, 79-546-спр </t>
  </si>
  <si>
    <t xml:space="preserve">79-283-спр, в ред. 79-546-спр </t>
  </si>
  <si>
    <t>13.10.2025, в ред. 19.12.2025</t>
  </si>
  <si>
    <t xml:space="preserve">79-282-спр, в ред. 79-546-спр </t>
  </si>
  <si>
    <t xml:space="preserve">79-361-спр, в ред. 79-546-спр </t>
  </si>
  <si>
    <t>01.12.2025, в ред. 19.12.2025</t>
  </si>
  <si>
    <t xml:space="preserve">79-280-спр, в ред. 79-461-спр, 79-90-спр, 79-409-спр, 79-109-спр, 79-547-спр </t>
  </si>
  <si>
    <t>13.10.2023, в ред. 20.12.2023, 20.06.2024, 20.12.2024, 01.08.2025, 19.12.2025</t>
  </si>
  <si>
    <t>79-664-спр</t>
  </si>
  <si>
    <t>79-393-спр (ред. 79-488-спр,79-680-спр)</t>
  </si>
  <si>
    <t>04.12.2023 (ред. 20.12.2024,19.12.2025)</t>
  </si>
  <si>
    <t xml:space="preserve">79-280-спр, в ред. 79-461-спр, 79-90-спр, 79-409-спр, 79-109-спр, 79-547-спр  </t>
  </si>
  <si>
    <t xml:space="preserve">79-354-спр, в ред. 79-294-спр, 79-547-спр </t>
  </si>
  <si>
    <t>11.12.2024, в ред. 20.10.2025, 19.12.2025</t>
  </si>
  <si>
    <t xml:space="preserve">79-62-спр, в ред. 79-547-спр </t>
  </si>
  <si>
    <t>24.06.2025, в ред. 19.12.2025</t>
  </si>
  <si>
    <t>79-136-спр, в ред. 79-547-спр</t>
  </si>
  <si>
    <t>22.08.2025, в ред. 19.12.2025</t>
  </si>
  <si>
    <t>79-478-спр (в ред. 79-467-спр, 79-438-спр, 79-702-спр)</t>
  </si>
  <si>
    <t>28.11.2022 (в ред. 20.12.2023, 20.12.2024, 19.12.2025)</t>
  </si>
  <si>
    <t>79-431-спр (79-701-спр)</t>
  </si>
  <si>
    <t>20.12.2024 (19.12.2025)</t>
  </si>
  <si>
    <t xml:space="preserve">79-184-спр, в ред. 79-547-спр </t>
  </si>
  <si>
    <t>10.09.2025, в ред. 19.12.2025</t>
  </si>
  <si>
    <t>04.12.2023 (ред. 20.12.2024,+</t>
  </si>
  <si>
    <t xml:space="preserve">79-207-спр, в ред. 79-547-спр </t>
  </si>
  <si>
    <t>17.09.2025, в ред. 19.12.2025</t>
  </si>
  <si>
    <t xml:space="preserve">79-228-спр,  в ред. 79-547-спр </t>
  </si>
  <si>
    <t>24.09.2025, в ред. 19.12.2025</t>
  </si>
  <si>
    <t xml:space="preserve">79-229-спр, в ред. 79-547-спр       </t>
  </si>
  <si>
    <t xml:space="preserve">24.09.2025, в ред. 19.12.2025    </t>
  </si>
  <si>
    <t xml:space="preserve">79-262-спр, в ред. 79-547-спр  </t>
  </si>
  <si>
    <t xml:space="preserve">06.10.2025, в ред. 19.12.2025    </t>
  </si>
  <si>
    <t xml:space="preserve">29.10.2025, в ред. 19.12.2025    </t>
  </si>
  <si>
    <t xml:space="preserve">79-310-спр, в ред. 79-547-спр  </t>
  </si>
  <si>
    <t xml:space="preserve">79-311-спр, в ред. 79-547-спр  </t>
  </si>
  <si>
    <t xml:space="preserve">31.10.2025, в ред. 19.12.2025    </t>
  </si>
  <si>
    <t xml:space="preserve">79-314-спр, в ред. 79-547-спр  </t>
  </si>
  <si>
    <t xml:space="preserve">79-342-спр, в ред. 79-547-спр </t>
  </si>
  <si>
    <t>20.11.2025, в ред. 19.12.2025</t>
  </si>
  <si>
    <t xml:space="preserve">79-376-спр, в ред. 79-547-спр  </t>
  </si>
  <si>
    <t xml:space="preserve">05.12.2025, в ред. 19.12.2025    </t>
  </si>
  <si>
    <t>79-677-спр</t>
  </si>
  <si>
    <t>79-376-спр (ред. 79-355-спр, 79-678-спр)</t>
  </si>
  <si>
    <t>29.11.2023 (11.12.2024, 19.12.2025)</t>
  </si>
  <si>
    <t>79-376-спр (79-355-спр, 79-678-спр)</t>
  </si>
  <si>
    <t xml:space="preserve">79-381-спр, в ред. 79-547-спр  </t>
  </si>
  <si>
    <t xml:space="preserve">79-388-спр, в ред. 79-547-спр  </t>
  </si>
  <si>
    <t>79-567-спр</t>
  </si>
  <si>
    <t xml:space="preserve">79-390-спр, в ред. 79-547-спр  </t>
  </si>
  <si>
    <t>ООО "КИРЕНСКТЕПЛОРЕСУРС"</t>
  </si>
  <si>
    <t>ООО "КИРЕНСКТЕПЛОРЕСУРС" (ранее обслуживаемое от котельной № 1 (п. Новая Игирма, ул. Пионерская, д. 33) и котельной № 2 (п. Новая Игирма, квартал 3, Д. 39)</t>
  </si>
  <si>
    <t xml:space="preserve">79-410-спр, в ред. 79-336-спр, 79-547-спр       </t>
  </si>
  <si>
    <t xml:space="preserve">20.12.2024, в ред. 17.11.2025, 19.12.2025    </t>
  </si>
  <si>
    <t xml:space="preserve">25.09.2025, в ред. 19.12.2025    </t>
  </si>
  <si>
    <t xml:space="preserve">79-236-спр, в ред. 79-547-спр  </t>
  </si>
  <si>
    <t>79-594-спр</t>
  </si>
  <si>
    <t>79-630-спр</t>
  </si>
  <si>
    <t>79-408-спр, в ред. 79-704-спр</t>
  </si>
  <si>
    <t>15.12.2025, в ред. 22.12.2025</t>
  </si>
  <si>
    <t>79-618-спр</t>
  </si>
  <si>
    <t>79-365-спр (79-393-спр, 79-641-спр)</t>
  </si>
  <si>
    <t>25.11.2022 (20.12.2024, 19.12.2025)</t>
  </si>
  <si>
    <t>79-620-спр</t>
  </si>
  <si>
    <t>79-703-спр</t>
  </si>
  <si>
    <t>79-634-спр</t>
  </si>
  <si>
    <t>79-497-спр (в ред. 79-504-спр, 79-68-спр, 79-656)</t>
  </si>
  <si>
    <t>20.12.2023 (в ред. 28.12.2024, 27.06.2025, 19.12.2025)</t>
  </si>
  <si>
    <t>79-636-спр</t>
  </si>
  <si>
    <t>79-499-спр  (в ред. 79-504-спр, 79-4-спр, 79-68-спр, 79-656)</t>
  </si>
  <si>
    <t>20.12.2023 (в ред. 28.12.2024, 20.01.2025, 27.06.2025, 19.12.2025)</t>
  </si>
  <si>
    <t>79-515-спр, в ред. 79-510-спр, 79-73-спр, 79-651-спр</t>
  </si>
  <si>
    <t>79-517-спр, в ред. 79-510-спр, 79-73-спр, 79-651-спр</t>
  </si>
  <si>
    <t xml:space="preserve">20.12.2023, в ред. 28.12.2024, 27.06.2025, 19.12.2025    </t>
  </si>
  <si>
    <t>79-503-спр (79-506-спр, 79-72-спр, 79-659-спр)</t>
  </si>
  <si>
    <t>79-505-спр (79-506-спр, 79-72-спр, 79-659-спр)</t>
  </si>
  <si>
    <t>79-494-спр (79-503-спр, 79-74-спр, 79-655-спр)</t>
  </si>
  <si>
    <t>79-496-спр (79-503-спр, 79-74-спр, 79-655-спр)</t>
  </si>
  <si>
    <t>79-512-спр (79-509-спр, 79-76-спр, 79-650-спр)</t>
  </si>
  <si>
    <t>79-514-спр (79-509-спр, 79-76-спр, 79-650-спр)</t>
  </si>
  <si>
    <t>79-500-спр  (79-505-спр, 79-75-спр, 79-653-спр)</t>
  </si>
  <si>
    <t>79-502-спр (79-505-спр, 79-75-спр, 79-653-спр)</t>
  </si>
  <si>
    <t>25.11.2022 (ред. 30.11.2023,11.10.2024,11.02.2025,19.12.2025)</t>
  </si>
  <si>
    <t>79-509-спр (79-508-спр, 79-70-спр, 79-649-спр)</t>
  </si>
  <si>
    <t>79-511-спр (79-508-спр, 79-70-спр, 79-649-спр)</t>
  </si>
  <si>
    <t>79-716-спр</t>
  </si>
  <si>
    <t>79-141-спр (ред. 79-439-спр (п.70),79-546-спр)</t>
  </si>
  <si>
    <t>30.07.2024 (ред. 20.12.2024,19.12.2025)</t>
  </si>
  <si>
    <t>79-506-спр (79-507-спр, 79-71-спр, 79-648-спр)</t>
  </si>
  <si>
    <t>79-508-спр (79-507-спр, 79-71-спр, 79-648-спр)</t>
  </si>
  <si>
    <t>79-633-спр</t>
  </si>
  <si>
    <t>79-632-спр</t>
  </si>
  <si>
    <t>79-384-спр (ред.79-547-спр)</t>
  </si>
  <si>
    <t>05.12.2025 (ред.19.12.2025)</t>
  </si>
  <si>
    <t>15.12.2025 (19.12.2025)</t>
  </si>
  <si>
    <t>79-409-спр (79-547-спр)</t>
  </si>
  <si>
    <t>79-416-спр</t>
  </si>
  <si>
    <t>79-367-спр (79-547-спр)</t>
  </si>
  <si>
    <t>03.12.2025 (19.12.2025)</t>
  </si>
  <si>
    <t>79-668-спр</t>
  </si>
  <si>
    <t>79-491-спр (79-502-спр, 79-69-спр, 79-654-спр)</t>
  </si>
  <si>
    <t>79-231-спр (ред. 79-461-спр, 79-304-спр, 79-409-спр (п. 6), 79-631-спр)</t>
  </si>
  <si>
    <t>02.10.2023 (ред. 20.12.2023, 25.11.2024, 20.12.2024, 19.12.2025)</t>
  </si>
  <si>
    <t xml:space="preserve">ООО "Байтэк" открытая с декабря 2025 (ранее - ООО "Управление коммунальными системами") </t>
  </si>
  <si>
    <t xml:space="preserve">ООО "Байтэк"ООО с декабря 2025 (ранее - ООО "Управление коммунальными системами") </t>
  </si>
  <si>
    <t>79-423-спр (79-422-спр, 79-248-спр, 79-628-спр)</t>
  </si>
  <si>
    <t>08.12.2023 (20.12.2024, 29.09.2025, 19.12.2025)</t>
  </si>
  <si>
    <t xml:space="preserve">79-104-спр (79-518-спр, 79-126-спр, 79-439-спр, 79-112-спр, 79-637-спр) </t>
  </si>
  <si>
    <t xml:space="preserve">79-106-спр (79-518-спр, 79-126-спр, 79-439-спр, 79-112-спр, 79-637-спр) </t>
  </si>
  <si>
    <t>Приказ службы</t>
  </si>
  <si>
    <t xml:space="preserve">Приказ службы </t>
  </si>
  <si>
    <t xml:space="preserve">ООО "Теплоснабжение" </t>
  </si>
  <si>
    <t>79-378-спр (ред.79-547-спр)</t>
  </si>
  <si>
    <t>79-234-спр (ред. 79-547-спр)</t>
  </si>
  <si>
    <t>24.09.2025 (19.12.2024)</t>
  </si>
  <si>
    <t>31.10.2025 ред.19.12.2025)</t>
  </si>
  <si>
    <t>79-318-спр (ред.79-547-спр)</t>
  </si>
  <si>
    <t>79-493-спр (79-502-спр, 79-69-спр, 79-654-спр)</t>
  </si>
  <si>
    <t>79-291-спр (ред. 79-547-спр)</t>
  </si>
  <si>
    <t>16.10.2025 (ред. 19.12.2025)</t>
  </si>
  <si>
    <t>Приказ службы Иркутской области</t>
  </si>
  <si>
    <t>22.10.2025 (ред.19.12.2025)</t>
  </si>
  <si>
    <t>79-300-спр (ред.79-547-спр)</t>
  </si>
  <si>
    <t xml:space="preserve">06.07.2023, ред. 20.06.2024, 11.06.2025, 19.12.2025 </t>
  </si>
  <si>
    <t>79-111-спр, ред. 79-93-спр, 79-58-спр, 79-546-спр</t>
  </si>
  <si>
    <t>79-287-спр (ред. 79-547-спр)</t>
  </si>
  <si>
    <t>25.11.2024 (ред. 20.12.2024, 18.09.2025, 19.12.2025)</t>
  </si>
  <si>
    <t>79-296-спр (ред. 79-547-спр)</t>
  </si>
  <si>
    <t>21.10.2025 (19.12.2025)</t>
  </si>
  <si>
    <t>79-136-спр (ред. 79-441-спр (п.81), 79-75-спр, 79-442-спр, 79-79-спр, 79-518-спр (п. 22), 79-185-спр, 79-439-спр (п. 10), 79-246-спр, 79-547-спр)</t>
  </si>
  <si>
    <t>02.08.2021 (ред. 20.12.2021, 10.06.2022, 28.11.2022, 22.06.2023, 20.12.2023, 03.09.2024, 20.12.2024, 25.09.2025, 19.12.2025)</t>
  </si>
  <si>
    <t>79-223-спр (ред. 79-547-спр)</t>
  </si>
  <si>
    <t>79-155-спр, ред. 79-518-спр (п. 80), 79-239-спр, 79-439-спр (п. 37), 79-264-спр, 79-546-спр</t>
  </si>
  <si>
    <t xml:space="preserve">20.07.2023, ред. 20.12.2023, 07.10.2024, 20.12.2024, 06.10.2025, 19.12.2025 </t>
  </si>
  <si>
    <t>79-162-спр (ред. 79-518-спр (п. 81), 79-161-спр, 79-439-спр (п. 38), 79-148-спр, 79-546-спр)</t>
  </si>
  <si>
    <t>79-299-спр (ред.79-547-спр)</t>
  </si>
  <si>
    <t>79-164-спр (ред. 79-518-спр (п. 82), 79-161-спр, 79-439-спр (п. 39), 79-148-спр, 79-546-спр)</t>
  </si>
  <si>
    <t xml:space="preserve">24.07.2023 (ред. 20.12.2023, 13.08.2024, 20.12.2024, 28.08.2025, 19.12.2025 </t>
  </si>
  <si>
    <t>24.07.2023 (ред. 20.12.2023, 13.08.2024, 20.12.2024, 28.08.2025, 19.12.2025)</t>
  </si>
  <si>
    <t>29.06.2023 (ред. 20.12.2023, 05.07.2024, 20.12.2024, 30.06.2025, 19.12.2025)</t>
  </si>
  <si>
    <t>79-238-спр (ред. 79-439-спр (п. 91), 79-309-спр, 79-546-спр)</t>
  </si>
  <si>
    <t>07.10.2024 (ред. 20.12.2024, 29.10.2025, 19.12.2025)</t>
  </si>
  <si>
    <t>79-98-спр (ред. 79-518-спр (п. 69), 79-109-спр, 79-439-спр (п.32), 79-82-спр, 79-546-спр)</t>
  </si>
  <si>
    <t>79-665-спр</t>
  </si>
  <si>
    <t xml:space="preserve">79-327-спр, ред. 79-146-спр, 79-439-спр (п. 51), 79-271-спр, 79-546-спр  </t>
  </si>
  <si>
    <t>20.11.2023, ред. 02.08.2024, 20.12.2024, 07.10.2025, 19.12.2025</t>
  </si>
  <si>
    <t>20.11.2023 (ред. 02.08.2024, 20.12.2024, 07.10.2025, 19.12.2025)</t>
  </si>
  <si>
    <t>79-329-спр (ред. 79-146-спр, 79-439-спр (п.52), 79-271-спр, 79-546-спр)
79-329-спр, ред. 79-146-спр, 79-439-спр (п.52)
79-329-спр (ред. 79-146-спр, 79-439-спр (п.52), 79-271-спр)</t>
  </si>
  <si>
    <t>29.11.2023 (ред. 21.10.2024, 20.12.2024, 07.10.2025, 19.12.2025)</t>
  </si>
  <si>
    <t>79-368-спр (ред. 79-258-спр, 79-439-спр (п. 55), 79-270-спр, 79-546-спр)</t>
  </si>
  <si>
    <t xml:space="preserve">79-370-спр, ред. 79-258-спр, 79-439-спр (п. 56), 79-270-спр, 79-546-спр </t>
  </si>
  <si>
    <t xml:space="preserve">29.11.2023, ред. 21.10.2024, 20.12.2024, 07.10.2025, 19.12.2025    </t>
  </si>
  <si>
    <t>79-96-спр (ред. 79-518-спр (п. 68), 79-109-спр, 79-439-спр (п. 31), 79-82-спр, 79-546-спр)</t>
  </si>
  <si>
    <t>15.08.2024 (ред. 20.12.2024, 13.08.2025, 19.12.2025)</t>
  </si>
  <si>
    <t>79-163-спр (ред. 79-439-спр (п. 74), 79-119-спр, 79-546-спр)</t>
  </si>
  <si>
    <t>79-165-спр (ред. 79-439-спр (п. 75), 79-119-спр, 79-546-спр)</t>
  </si>
  <si>
    <t>79-81-спр (ред. 79-546-спр)</t>
  </si>
  <si>
    <t xml:space="preserve">10.07.2024, ред. 20.12.2024, 22.07.2025, 19.12.2025    </t>
  </si>
  <si>
    <t>79-113-спр, ред. 79-439-спр (п. 64), 79-104-спр, 79-546-спр</t>
  </si>
  <si>
    <t>79-341-спр (79-547-спр)</t>
  </si>
  <si>
    <t>20.11.2025 (19.12.2025)</t>
  </si>
  <si>
    <t>79-236-спр (ред. 79-439-спр (п. 90), 79-309-спр, 79-546-спр)</t>
  </si>
  <si>
    <t>15.08.2024 (ред. 20.12.2024), 13.08.2025, 19.12.2025)</t>
  </si>
  <si>
    <t xml:space="preserve">14.11.2024, ред. 20.12.2024, 07.07.2025, 19.12.2025 </t>
  </si>
  <si>
    <t>79-300-спр, ред. 79-439-спр (п. 102), 79-100-спр, 79-546-спр</t>
  </si>
  <si>
    <t>79-310-спр (ред. 79-439-спр (п. 105), 79-214-спр, 79-546-спр)</t>
  </si>
  <si>
    <t>79-391-спр, в ред. 79-546-спр</t>
  </si>
  <si>
    <t xml:space="preserve">20.12.2024, в ред. 19.12.2025 </t>
  </si>
  <si>
    <t>79-286-спр ред.(79-547-спр)</t>
  </si>
  <si>
    <t>16.10.2025 (ред.19.12.2025)</t>
  </si>
  <si>
    <t>79-231-спр, ред. 79-461-спр, 79-304-спр, 79-631-спр</t>
  </si>
  <si>
    <t>02.10.2023, ред. 20.12.2023, 25.11.2024, 19.12.2025</t>
  </si>
  <si>
    <t>79-231-спр (79-461-спр, 79-304-спр, 79-631-спр)</t>
  </si>
  <si>
    <t>02.10.2023 (ред. 20.12.2023, 25.11.2024, 19.12.2025)</t>
  </si>
  <si>
    <t>79-87-спр (79-546-спр)</t>
  </si>
  <si>
    <t xml:space="preserve">79-101-спр в ред. 79-546-спр </t>
  </si>
  <si>
    <t xml:space="preserve">15.07.2025, в ред. 19.12.2025 </t>
  </si>
  <si>
    <t>79-612-спр</t>
  </si>
  <si>
    <t>79-213-спр (ред. 79-546-спр)</t>
  </si>
  <si>
    <t>79-660-спр</t>
  </si>
  <si>
    <t>79-662-спр</t>
  </si>
  <si>
    <t>79-413-спр (ред. 79-362-спр, 79-477-спр, 79-496-спр, 79-585-спр)</t>
  </si>
  <si>
    <t>20.12.2021 (ред. 25.11.2022, 20.12.2023, 28.12.2024, 19.12.2025)</t>
  </si>
  <si>
    <t>79-208-спр (79-547-спр)</t>
  </si>
  <si>
    <t>79-235-спр (ред.79-547-спр)</t>
  </si>
  <si>
    <t>79-623-спр</t>
  </si>
  <si>
    <t>79-621-спр</t>
  </si>
  <si>
    <t>79-44-спр, ред. 79-437-спр, 79-449-спр, 79-25-спр, 79-616-спр</t>
  </si>
  <si>
    <t>07.04.2023, ред. 15.12.2023, 20.12.2024, 26.02.2025, 19.12.2025</t>
  </si>
  <si>
    <t>79-607-спр</t>
  </si>
  <si>
    <t>79-605-спр</t>
  </si>
  <si>
    <t>79-600-спр</t>
  </si>
  <si>
    <t>79-545-спр (ред. 79-341-спр, 79-483-спр, 79-553-спр)</t>
  </si>
  <si>
    <t>28.11.2022 (ред. 21.11.2023, 20.12.2024, 19.12.2025)</t>
  </si>
  <si>
    <t>79-474-спр, в ред. 79-547-спр</t>
  </si>
  <si>
    <t xml:space="preserve">20.12.2024, в ред. 19.12.2025    </t>
  </si>
  <si>
    <t>79-209-спр (ред.79-547-спр)</t>
  </si>
  <si>
    <t>79-343-спр (ред. 79-483-спр, 79-553-спр)</t>
  </si>
  <si>
    <t>17.09.2025 (ред.19.12.2025)</t>
  </si>
  <si>
    <t xml:space="preserve">02.09.2025, в ред. 19.12.2025    </t>
  </si>
  <si>
    <t xml:space="preserve">79-162-спр, в ред. 79-547-спр  </t>
  </si>
  <si>
    <t>79-547-спр (ред. 79-332-спр, 79-485-спр, 79-552-спр)</t>
  </si>
  <si>
    <t>28.11.2022 (ред. 20.11.2023, 20.12.2024, 19.12.2025)</t>
  </si>
  <si>
    <t>79-130-спр, 75 (№ 3, 79-547-спр)</t>
  </si>
  <si>
    <t>21.08.2025, 27.11.2023 (от 27.01.2025, 19.12.2025)</t>
  </si>
  <si>
    <t>79-549-спр (ред. 79-332-спр, 79-485-спр, 79-552-спр)</t>
  </si>
  <si>
    <t>79-181-спр (79-547-спр)</t>
  </si>
  <si>
    <t>79-380-спр (ред. 79-379-спр,79-244-спр,79-12-спр, 79-589-спр)</t>
  </si>
  <si>
    <t>79-595-спр</t>
  </si>
  <si>
    <t>79-124-спр (ред.79-547)</t>
  </si>
  <si>
    <t>19.08.2025, 19.12.2025</t>
  </si>
  <si>
    <t>79-551-спр</t>
  </si>
  <si>
    <t>79-417-спр</t>
  </si>
  <si>
    <t>79-415-спр (ред. 79-362-спр, 79-477-спр, 79-496-спр, 79-585-спр)</t>
  </si>
  <si>
    <t>24.09.2021 (27.11.2024, 05.12.2025)</t>
  </si>
  <si>
    <t>02.11.2023 (27.11.2024, 05.12.2025)</t>
  </si>
  <si>
    <t>79-556-спр (ред. 79-251-спр, 79-518-спр (п. 60), 79-216-спр, 79-439-спр (п. 27), 79-150-спр, 79-546-спр)</t>
  </si>
  <si>
    <t>28.11.2022 (ред. 09.10.2023, 20.12.2023, 27.09.2024, 20.12.2024, 28.08.2025,19.12.2025)</t>
  </si>
  <si>
    <t>МУП Усть-Илимского района (рп Железнодорожный, ул. Пионерская, котельная № 3)</t>
  </si>
  <si>
    <t>79-329-спр (ред. 79-146-спр, 79-439-спр (п.52), 79-271-спр,79-546-спр)
79-329-спр, ред. 79-146-спр, 79-439-спр (п.52)
79-329-спр (ред. 79-146-спр, 79-439-спр (п.52), 79-271-спр, 79-546-спр)</t>
  </si>
  <si>
    <t>ООО "Ресурсы (с. Ханжиново, уч. Николаевский)</t>
  </si>
  <si>
    <t>ООО "Родник" (с. Холмогой, д. Романова)</t>
  </si>
  <si>
    <t>ООО "Водопад" с 01.01.2025 г. (с. Бабагай, д. Муруй, уч. Жизневка, уч. Мариинск)</t>
  </si>
  <si>
    <t>ООО "Водопад" (с. Мойган, д. Романенкина, д. Каратаева, д. Чаданова, уч. Халты)</t>
  </si>
  <si>
    <t>ООО "Росинка" (с. Троицк, д. Заблагар, д. Сорты, заимка Щербакова, д. Дмитриевка)</t>
  </si>
  <si>
    <t>ООО "Ручей" c 01.01.2025 (с. Бажир, с. Илганское,  д. Тунгуй, д. Багантуй, д. Красное Поле, д. Московская)</t>
  </si>
  <si>
    <t>ООО "Родник" (д. Большая Заимка, д. Березкина, уч. Благодатный, уч. Верхний, с. Моисеевка)</t>
  </si>
  <si>
    <t>79-44-спр (ред. 79-437-спр, 79-449-спр, 79-25-спр, 79-616-спр)</t>
  </si>
  <si>
    <t>06.07.2023 (20.12.2023, 17.07.2024, 20.12.2024, 04.08.2025, 19.12.2025)</t>
  </si>
  <si>
    <t>79-44-спр (ред. 79-437-спр,79-449-спр,79-25-спр,79-616-спр)</t>
  </si>
  <si>
    <t>07.04.2023 (ред. 15.12.2023, 20.12.2024, 26.02.2025,19.12.2025)</t>
  </si>
  <si>
    <t>79-111-спр (ред.79-547-спр)</t>
  </si>
  <si>
    <t>01.08.2025 (ред.19.12.2025)</t>
  </si>
  <si>
    <t>79-467-спр (ред.79-158-спр,79-130-спр,79-84-спр,79-546-спр)</t>
  </si>
  <si>
    <t>28.11.2022 (ред. 24.07.2023, 18.07.2024, 30.06.2025,19.12.2025)</t>
  </si>
  <si>
    <t>Кобинское муниципальное образование</t>
  </si>
  <si>
    <t>79-96-спр (ред.79-547-спр)</t>
  </si>
  <si>
    <t>04.07.2025 (ред.19.12.2025)</t>
  </si>
  <si>
    <t>79-731-спр (ред.79-546-спр)</t>
  </si>
  <si>
    <t xml:space="preserve">79-364-спр (в ред. 79-546-спр) </t>
  </si>
  <si>
    <t xml:space="preserve">03.12.2025 (в ред. 79-546-спр) </t>
  </si>
  <si>
    <t>03.12.2025 (ред.79-546-спр)</t>
  </si>
  <si>
    <t>20.08.2025 (ред. 19.12.2025)</t>
  </si>
  <si>
    <t>79-211-спр (ред. 79-546-спр)</t>
  </si>
  <si>
    <t>79-141-спр (ред. 79-547-спр)</t>
  </si>
  <si>
    <t>26.08.2025 (ред.19.12.2025)</t>
  </si>
  <si>
    <t>79-94-спр (ред.79-547-спр)</t>
  </si>
  <si>
    <t>79-125-спр (ред.79-547-спр)</t>
  </si>
  <si>
    <t>79-582-спр</t>
  </si>
  <si>
    <t xml:space="preserve">Тарифы на коммунальные услуги, установленные регулирующими органами для населения, подлежащие применению 
в муниципальных образованиях Иркутской области </t>
  </si>
  <si>
    <t>Тарифы на КУ для населения с НДС</t>
  </si>
  <si>
    <t>Зиминское городское муниципальное образование (с 01.12.2019 плата за ТКО исходя из чел.), отопление - 9 мес.</t>
  </si>
  <si>
    <r>
      <t xml:space="preserve">МУП "Коммунальные системы города Зимы" </t>
    </r>
    <r>
      <rPr>
        <i/>
        <sz val="11"/>
        <rFont val="Times New Roman"/>
        <family val="1"/>
        <charset val="204"/>
      </rPr>
      <t>с 25.08.2025</t>
    </r>
    <r>
      <rPr>
        <sz val="11"/>
        <rFont val="Times New Roman"/>
        <family val="1"/>
        <charset val="204"/>
      </rPr>
      <t xml:space="preserve"> (ранее ООО "Водоотведение") </t>
    </r>
    <r>
      <rPr>
        <sz val="11"/>
        <color rgb="FF0000CC"/>
        <rFont val="Times New Roman"/>
        <family val="1"/>
        <charset val="204"/>
      </rPr>
      <t/>
    </r>
  </si>
  <si>
    <t>Город Иркутск (с 01.12.2019 плата за ТКО по ЧД исходя из чел.), отопление - 9 мес.</t>
  </si>
  <si>
    <t>Муниципальное образование "Город Саянск"  (с 01.07.2019 плата за ТКО исходя из чел.), отопление - 9 мес. с сентября 2022</t>
  </si>
  <si>
    <t>Муниципальное образование города Усолье-Сибирское (с 01.12.2019 плата за ТКО исходя из чел.), отопление - 9 мес.</t>
  </si>
  <si>
    <t xml:space="preserve"> Муниципальное образование города Усть-Илимска (с 01.12.2019 плата за ТКО исходя из чел.), отопление - 9 мес. с сентября 2024</t>
  </si>
  <si>
    <t>Муниципальное образование "Город Черемхово" (с 01.12.2019 плата за ТКО исходя из чел.), отопление - 9 мес.</t>
  </si>
  <si>
    <t>Ангарское городское муниципальное образование  (с 01.12.2019 плата за ТКО исходя из чел.), отопление - 9 мес.</t>
  </si>
  <si>
    <r>
      <t xml:space="preserve">Балаганский муниципальный округ </t>
    </r>
    <r>
      <rPr>
        <b/>
        <i/>
        <sz val="11"/>
        <rFont val="Times New Roman"/>
        <family val="1"/>
        <charset val="204"/>
      </rPr>
      <t>(с 1 декабря 2024 года)</t>
    </r>
  </si>
  <si>
    <t>Балаганское сельское поселение (отопление - 9 мес.)</t>
  </si>
  <si>
    <r>
      <t xml:space="preserve">ООО "Вектор" </t>
    </r>
    <r>
      <rPr>
        <i/>
        <sz val="11"/>
        <rFont val="Times New Roman"/>
        <family val="1"/>
        <charset val="204"/>
      </rPr>
      <t>с 18.01.2024 (ранее - ООО "Минерал" с 01.07.2023 по 31.12.2023)</t>
    </r>
  </si>
  <si>
    <r>
      <t>ООО "Вектор"</t>
    </r>
    <r>
      <rPr>
        <i/>
        <sz val="11"/>
        <rFont val="Times New Roman"/>
        <family val="1"/>
        <charset val="204"/>
      </rPr>
      <t xml:space="preserve"> с 01.02.2024 (ранее - ООО "МБА-Теплоэнерго" с 01.12.2022 по 31.12.2023)</t>
    </r>
  </si>
  <si>
    <r>
      <t xml:space="preserve">ГКФХ Чувайкин Владимир Петрович </t>
    </r>
    <r>
      <rPr>
        <i/>
        <sz val="11"/>
        <rFont val="Times New Roman"/>
        <family val="1"/>
        <charset val="204"/>
      </rPr>
      <t>с 01.02.2023 (ранее - ИП Медведев А.А.)</t>
    </r>
  </si>
  <si>
    <r>
      <t xml:space="preserve">ИП Глава КФХ Иванова Галина Петровна </t>
    </r>
    <r>
      <rPr>
        <i/>
        <sz val="11"/>
        <rFont val="Times New Roman"/>
        <family val="1"/>
        <charset val="204"/>
      </rPr>
      <t>с 08.04.2024 (ранее - ИП Иванов Артем Сергеевич с 01.04.2023 по 01.02.2024)</t>
    </r>
  </si>
  <si>
    <r>
      <t>ООО "АртемВодоКанал" п. Артемовский</t>
    </r>
    <r>
      <rPr>
        <i/>
        <sz val="11"/>
        <rFont val="Times New Roman"/>
        <family val="1"/>
        <charset val="204"/>
      </rPr>
      <t xml:space="preserve"> с 10.04.2024   (ранее ООО "Тепловодоресурс")</t>
    </r>
  </si>
  <si>
    <r>
      <t xml:space="preserve">ООО "АртемВодоКанал" п. Апрельск </t>
    </r>
    <r>
      <rPr>
        <i/>
        <sz val="11"/>
        <rFont val="Times New Roman"/>
        <family val="1"/>
        <charset val="204"/>
      </rPr>
      <t xml:space="preserve">с 10.04.2024 (ранее ООО "Тепловодоресурс") </t>
    </r>
  </si>
  <si>
    <r>
      <t>ООО "АртемВодоКанал"</t>
    </r>
    <r>
      <rPr>
        <i/>
        <sz val="11"/>
        <rFont val="Times New Roman"/>
        <family val="1"/>
        <charset val="204"/>
      </rPr>
      <t xml:space="preserve"> с 18.04.2024 (ранее МУП "Жилфонд")</t>
    </r>
  </si>
  <si>
    <r>
      <t xml:space="preserve">ООО "СТК" </t>
    </r>
    <r>
      <rPr>
        <i/>
        <sz val="11"/>
        <rFont val="Times New Roman"/>
        <family val="1"/>
        <charset val="204"/>
      </rPr>
      <t>с 20.12.2022 (ранее ООО "ТеплоВодоРесурс")</t>
    </r>
  </si>
  <si>
    <r>
      <t xml:space="preserve">ООО "СТК" </t>
    </r>
    <r>
      <rPr>
        <i/>
        <sz val="11"/>
        <rFont val="Times New Roman"/>
        <family val="1"/>
        <charset val="204"/>
      </rPr>
      <t>с 13.08.2025 (ранее - МУП "ЖКХ Балахнинский")</t>
    </r>
  </si>
  <si>
    <r>
      <t xml:space="preserve">ООО "СТК" </t>
    </r>
    <r>
      <rPr>
        <i/>
        <sz val="11"/>
        <rFont val="Times New Roman"/>
        <family val="1"/>
        <charset val="204"/>
      </rPr>
      <t>с 01.02.2024 (ранее ООО "ТеплоВодоРесурс")</t>
    </r>
  </si>
  <si>
    <r>
      <t xml:space="preserve">ООО "ТеплоВодоРесурс" </t>
    </r>
    <r>
      <rPr>
        <i/>
        <sz val="11"/>
        <rFont val="Times New Roman"/>
        <family val="1"/>
        <charset val="204"/>
      </rPr>
      <t>с 30.01.2024 (ранее МУП "Жилкомсервис")</t>
    </r>
  </si>
  <si>
    <r>
      <t xml:space="preserve">ООО "ТеплоВодоРесурс" </t>
    </r>
    <r>
      <rPr>
        <i/>
        <sz val="11"/>
        <rFont val="Times New Roman"/>
        <family val="1"/>
        <charset val="204"/>
      </rPr>
      <t>с 13.09.2023 (ранее МУП "Жилкомсервис")</t>
    </r>
  </si>
  <si>
    <r>
      <t xml:space="preserve">ЕТО ООО "ТеплоВодоРесурс" (кот. ул. Станционная) </t>
    </r>
    <r>
      <rPr>
        <i/>
        <sz val="11"/>
        <rFont val="Times New Roman"/>
        <family val="1"/>
        <charset val="204"/>
      </rPr>
      <t xml:space="preserve">с 22.09.2023 (ранее МУП "Жилкомсервис") </t>
    </r>
  </si>
  <si>
    <r>
      <t xml:space="preserve">ЕТО ООО "ТеплоВодоРесурс" (кот. ул. Строительная) </t>
    </r>
    <r>
      <rPr>
        <i/>
        <sz val="11"/>
        <rFont val="Times New Roman"/>
        <family val="1"/>
        <charset val="204"/>
      </rPr>
      <t xml:space="preserve">с 22.09.2023 (ранее МУП "Жилкомсервис") </t>
    </r>
    <r>
      <rPr>
        <sz val="11"/>
        <rFont val="Times New Roman"/>
        <family val="1"/>
        <charset val="204"/>
      </rPr>
      <t xml:space="preserve">
</t>
    </r>
  </si>
  <si>
    <r>
      <t xml:space="preserve">ЕТО ООО "ТеплоВодоРесурс" (угольная котельная ) </t>
    </r>
    <r>
      <rPr>
        <i/>
        <sz val="11"/>
        <rFont val="Times New Roman"/>
        <family val="1"/>
        <charset val="204"/>
      </rPr>
      <t xml:space="preserve">с 22.09.2023 (ранее МУП "МУП "Жилкомсервис") </t>
    </r>
  </si>
  <si>
    <t>Вихоревское муниципальное образование (отопление - 9 мес.)</t>
  </si>
  <si>
    <t>МУП "РСО Зяба" с 01.01.2023 (ранее МУП "Ресурс") (п. Боровской)</t>
  </si>
  <si>
    <t xml:space="preserve">МУП "РСО Зяба" с 01.01.2023 (ранее МУП "Ресурс")(п. Зяба) </t>
  </si>
  <si>
    <t>МУП "РСО Зяба" с 01.01.2023 (ранее МУП "Ресурс")</t>
  </si>
  <si>
    <t>МУП "РСО Зяба" с 16.02.2023 (ранее МУП "Ресурс")</t>
  </si>
  <si>
    <t xml:space="preserve"> МУП "Теплосервис" с 22.02.2023 (ранее  МУП «Ресурс»)</t>
  </si>
  <si>
    <t>МУП  "Теплосервис" с 03.04.2023 (ранее  МУП «Ресурс»)</t>
  </si>
  <si>
    <t>ООО "Озерный" с 19.12.2023 (ранее МУП "Карахунское ЖКХ")</t>
  </si>
  <si>
    <t>МУП "Теплосервис" с 22.02.2023 (ранее МУП "Ресурс")</t>
  </si>
  <si>
    <t>ООО "ПКХ" ИНН 3805736575  (услуга появилась с 01.08.2022)</t>
  </si>
  <si>
    <t>ООО "БКК" с 01.06.2024 (ранее МУП "Комфорт")</t>
  </si>
  <si>
    <t>ООО "БКК" (с. Кобляково) с 07.08.2024 (ранее МУП "Комфорт" )</t>
  </si>
  <si>
    <t>ООО "БКК" (с. Дубынино) новый тариф с 01.01.2026</t>
  </si>
  <si>
    <t>ООО "Озерный" 
с 19.12.2023 (ранее - МУП ЖКХ "Озерный")</t>
  </si>
  <si>
    <t>ООО "Озерный"  
с 19.12.2023 (ранее - МУП ЖКХ "Озерный")</t>
  </si>
  <si>
    <t>ООО "ПКХ" ИНН 3805736575 с 23.01.2023 (ранее МУП «Покосное»), центральная
котельная с. Покосное</t>
  </si>
  <si>
    <r>
      <t xml:space="preserve">ООО "КХ "Прибрежный" </t>
    </r>
    <r>
      <rPr>
        <i/>
        <sz val="11"/>
        <rFont val="Times New Roman"/>
        <family val="1"/>
        <charset val="204"/>
      </rPr>
      <t>с 22.08.2025</t>
    </r>
    <r>
      <rPr>
        <sz val="11"/>
        <rFont val="Times New Roman"/>
        <family val="1"/>
        <charset val="204"/>
      </rPr>
      <t xml:space="preserve"> (ранее - МУП "ЖКХ Прибрежнинского МО")</t>
    </r>
  </si>
  <si>
    <t>МУП "ЖКХ Прибрежненского МО" 
с 29.05.2023 (ранее МУП "Тангуйские коммунальные услуги") (Котельная СОШ)</t>
  </si>
  <si>
    <t>ФБУ "Администрация Ленского бассейна" 
с 07.08.2024 (ранее ФБУ "АДМИНИСТРАЦИЯ БАЙКАЛО-АНГАРСКОГО БАССЕЙНА")</t>
  </si>
  <si>
    <r>
      <t xml:space="preserve">МКУ "СМХ Зиминского района" (с. Батама, с. Басалаевка, с. Сологубово, уч. Стибутовский) </t>
    </r>
    <r>
      <rPr>
        <i/>
        <sz val="11"/>
        <rFont val="Times New Roman"/>
        <family val="1"/>
        <charset val="204"/>
      </rPr>
      <t>с 27.11.2025 (ранее МКУ "Центр хозяйственного обслуживания Батаминского МО")</t>
    </r>
  </si>
  <si>
    <t>МКУ "СМХ Зиминского района" с 27.11.2025</t>
  </si>
  <si>
    <t>Кимильтейское муниципальное образование (с 10.06.2022 Кимильтейское сельское поселение)</t>
  </si>
  <si>
    <t>МКУ "СМХ Зиминского района" (с. Кимильтей, с. Перевоз) с 27.11.2025 (ранее МКУ "ЦХО Кимильтейскогог СП")</t>
  </si>
  <si>
    <t xml:space="preserve">МКУ "СМХ Зиминского района" (п. ж/д ст. Перевоз, д. Черемшанка) с 23.12.2025 </t>
  </si>
  <si>
    <t>МКУ "СМХ Зиминского района" (с. Масляногорск)  с 27.11.2025 (ранее МКУ "Центр хозяйственного обслуживания Масляногорского сельского поселения")</t>
  </si>
  <si>
    <t>МКУ "СМХ Зиминского района" (с. Новолетники, п. Успенский-1, п. Успенский-3, уч. Верхнеокинский)  с 23.12.2025</t>
  </si>
  <si>
    <r>
      <t>МКУ "СМХ Зиминского района" (с. Покровка)</t>
    </r>
    <r>
      <rPr>
        <i/>
        <sz val="11"/>
        <rFont val="Times New Roman"/>
        <family val="1"/>
        <charset val="204"/>
      </rPr>
      <t xml:space="preserve"> с 27.11.2025 (ранее МКУ "Служба коммунального хозяйства Покровского МО") </t>
    </r>
  </si>
  <si>
    <r>
      <t>МКУ "СМХ Зиминского района" (д. Нагишкина)</t>
    </r>
    <r>
      <rPr>
        <i/>
        <sz val="11"/>
        <rFont val="Times New Roman"/>
        <family val="1"/>
        <charset val="204"/>
      </rPr>
      <t xml:space="preserve"> с 27.11.2025 </t>
    </r>
  </si>
  <si>
    <r>
      <t xml:space="preserve">МКУ "СМХ Зиминского района" </t>
    </r>
    <r>
      <rPr>
        <i/>
        <sz val="11"/>
        <rFont val="Times New Roman"/>
        <family val="1"/>
        <charset val="204"/>
      </rPr>
      <t xml:space="preserve">с 27.11.2025 (с. Ухтуй, д. Мордино) (ранее МКУ "Служба коммунального хозяйства Ухтуйского МО") </t>
    </r>
  </si>
  <si>
    <r>
      <t xml:space="preserve">МКУ "СМХ Зиминского района" </t>
    </r>
    <r>
      <rPr>
        <i/>
        <sz val="11"/>
        <rFont val="Times New Roman"/>
        <family val="1"/>
        <charset val="204"/>
      </rPr>
      <t xml:space="preserve">с 27.11.2025 (с. Глинки, уч. Большерастягаевский, д. Нижнечиркина) (ранее МКУ "Служба коммунального хозяйства Ухтуйского МО") </t>
    </r>
  </si>
  <si>
    <t>ООО "МБА" (ИНН 3806004052) 
с 26.01.2024 (ранее ООО "Водоканал")</t>
  </si>
  <si>
    <t>ООО «МБА» (ИНН 3806004052) с 26.01.2024 (ранее ООО "Водоканал")</t>
  </si>
  <si>
    <r>
      <t xml:space="preserve">МКУ "СМХ Зиминского района" (с. Филипповск, п. Большеворонежский, уч. Холы) </t>
    </r>
    <r>
      <rPr>
        <i/>
        <sz val="11"/>
        <rFont val="Times New Roman"/>
        <family val="1"/>
        <charset val="204"/>
      </rPr>
      <t>с 27.11.2025 (ранее МКУ "Служба коммунального хозяйства Филипповского МО")</t>
    </r>
  </si>
  <si>
    <t xml:space="preserve">МКУ "СМХ Зиминского района" (п. Центральный Хазан, уч. Боровое, уч. Урункуй, уч. Трактовый) с 27.11.2025 (ранее МКУ "Служба первичной помощи по тушению пожаров ХазанскогоМО") </t>
  </si>
  <si>
    <t>МКУ "СМХ Зиминского района" (уч. Буринская Дача, мкр. «Саянская деревня») с 27.11.2025 (ранее ООО "Водоснабжение")</t>
  </si>
  <si>
    <t>МКУ "СМХ Зиминского района"  (уч. Буринская Дача, ул. Центральная, с. Харайгун) с 23.12.2025</t>
  </si>
  <si>
    <r>
      <t xml:space="preserve">Иркутский муниципальный округ </t>
    </r>
    <r>
      <rPr>
        <b/>
        <i/>
        <sz val="11"/>
        <rFont val="Times New Roman"/>
        <family val="1"/>
        <charset val="204"/>
      </rPr>
      <t>(с 1 ноября 2024 года)</t>
    </r>
  </si>
  <si>
    <r>
      <t xml:space="preserve">ООО "Южнобайкальское" </t>
    </r>
    <r>
      <rPr>
        <i/>
        <sz val="11"/>
        <rFont val="Times New Roman"/>
        <family val="1"/>
        <charset val="204"/>
      </rPr>
      <t>с 10.04.2023 - ЕТО</t>
    </r>
  </si>
  <si>
    <r>
      <t xml:space="preserve">МУП "Водоканал ММО </t>
    </r>
    <r>
      <rPr>
        <i/>
        <sz val="11"/>
        <rFont val="Times New Roman"/>
        <family val="1"/>
        <charset val="204"/>
      </rPr>
      <t>с 11.09.2023</t>
    </r>
  </si>
  <si>
    <r>
      <t xml:space="preserve">ЕТО ООО "Байкальская энергетическая компания" </t>
    </r>
    <r>
      <rPr>
        <i/>
        <sz val="11"/>
        <rFont val="Times New Roman"/>
        <family val="1"/>
        <charset val="204"/>
      </rPr>
      <t>с 01.04.2022</t>
    </r>
  </si>
  <si>
    <t>Молодежное сельское поселение  (с 01.12.2019 плата за ТКО по ЧД исходя из чел.)</t>
  </si>
  <si>
    <r>
      <t xml:space="preserve">ООО "Южнобайкальское" (центральная угольная котельная с. Оек) </t>
    </r>
    <r>
      <rPr>
        <i/>
        <sz val="11"/>
        <rFont val="Times New Roman"/>
        <family val="1"/>
        <charset val="204"/>
      </rPr>
      <t>с 10.04.2023 - ЕТО</t>
    </r>
  </si>
  <si>
    <r>
      <t xml:space="preserve">ООО "Южнобайкальское" (угольная котельная д. Жердовка) </t>
    </r>
    <r>
      <rPr>
        <i/>
        <sz val="11"/>
        <rFont val="Times New Roman"/>
        <family val="1"/>
        <charset val="204"/>
      </rPr>
      <t>с 10.04.2023 - ЕТО</t>
    </r>
  </si>
  <si>
    <r>
      <t xml:space="preserve">ООО "Южнобайкальское" (центр.уг.кот. с. Оек) </t>
    </r>
    <r>
      <rPr>
        <i/>
        <sz val="11"/>
        <rFont val="Times New Roman"/>
        <family val="1"/>
        <charset val="204"/>
      </rPr>
      <t>с 10.04.2023 - ЕТО</t>
    </r>
  </si>
  <si>
    <r>
      <t xml:space="preserve">ООО "Южнобайкальское" (кот. д. Жердовка) </t>
    </r>
    <r>
      <rPr>
        <i/>
        <sz val="11"/>
        <rFont val="Times New Roman"/>
        <family val="1"/>
        <charset val="204"/>
      </rPr>
      <t>с 10.04.2023 - ЕТО</t>
    </r>
  </si>
  <si>
    <r>
      <t xml:space="preserve">ООО "Южнобайкальское" (кот.нач.шк. с. Оек) </t>
    </r>
    <r>
      <rPr>
        <i/>
        <sz val="11"/>
        <rFont val="Times New Roman"/>
        <family val="1"/>
        <charset val="204"/>
      </rPr>
      <t>с 10.04.2023 - ЕТО</t>
    </r>
  </si>
  <si>
    <r>
      <t xml:space="preserve">ООО "Южнобайкальское" (кот.ср.шк. с. Оек) </t>
    </r>
    <r>
      <rPr>
        <i/>
        <sz val="11"/>
        <rFont val="Times New Roman"/>
        <family val="1"/>
        <charset val="204"/>
      </rPr>
      <t>с 10.04.2023 - ЕТО</t>
    </r>
  </si>
  <si>
    <r>
      <t xml:space="preserve">ООО "Южнобайкальское" </t>
    </r>
    <r>
      <rPr>
        <i/>
        <sz val="11"/>
        <rFont val="Times New Roman"/>
        <family val="1"/>
        <charset val="204"/>
      </rPr>
      <t>с 15.06.2021</t>
    </r>
  </si>
  <si>
    <r>
      <t xml:space="preserve">ООО "ГНБ-Ангара" 
</t>
    </r>
    <r>
      <rPr>
        <i/>
        <sz val="11"/>
        <rFont val="Times New Roman"/>
        <family val="1"/>
        <charset val="204"/>
      </rPr>
      <t>с 22.04.2024</t>
    </r>
  </si>
  <si>
    <r>
      <t xml:space="preserve">ООО "УК "Ушаковская" </t>
    </r>
    <r>
      <rPr>
        <i/>
        <sz val="11"/>
        <rFont val="Times New Roman"/>
        <family val="1"/>
        <charset val="204"/>
      </rPr>
      <t>с 11.10.2024 (ранее - ООО "Байкальский институт проектирования" с 01.12.2022)</t>
    </r>
  </si>
  <si>
    <r>
      <t xml:space="preserve">ООО "Южнобайкальское" (уг.кот. п. Малая Топка) </t>
    </r>
    <r>
      <rPr>
        <i/>
        <sz val="11"/>
        <rFont val="Times New Roman"/>
        <family val="1"/>
        <charset val="204"/>
      </rPr>
      <t>с 10.04.2023 - ЕТО</t>
    </r>
  </si>
  <si>
    <r>
      <t xml:space="preserve">ООО "Южнобайкальское" (котельная с. Урик) </t>
    </r>
    <r>
      <rPr>
        <i/>
        <sz val="11"/>
        <rFont val="Times New Roman"/>
        <family val="1"/>
        <charset val="204"/>
      </rPr>
      <t>с 10.04.2023 - ЕТО</t>
    </r>
  </si>
  <si>
    <t>ООО "Ушаковская"
(с. Пивовариха, д. Бурдаковка, п. Горячий Ключ, д. Новолисиха, п. Первомайский)</t>
  </si>
  <si>
    <r>
      <t xml:space="preserve">ООО "Южнобайкальское" </t>
    </r>
    <r>
      <rPr>
        <i/>
        <sz val="11"/>
        <rFont val="Times New Roman"/>
        <family val="1"/>
        <charset val="204"/>
      </rPr>
      <t xml:space="preserve">с 10.04.2023 - ЕТО </t>
    </r>
  </si>
  <si>
    <r>
      <t xml:space="preserve">ООО "Ремстрой 138" (поселок Плишкино) </t>
    </r>
    <r>
      <rPr>
        <i/>
        <sz val="11"/>
        <rFont val="Times New Roman"/>
        <family val="1"/>
        <charset val="204"/>
      </rPr>
      <t>с 20.11.2024</t>
    </r>
  </si>
  <si>
    <t>Казачинское муниципальное образование (с 01.01.2023 - Казачинское сельское поселение)</t>
  </si>
  <si>
    <t>Магистральнинское муниципальное образование (отопление - 9 мес.)</t>
  </si>
  <si>
    <t>Ульканское муниципальное образование (отопление - 9 мес.)</t>
  </si>
  <si>
    <r>
      <t>МУП «Качугское Муниципальное Хозяйство»</t>
    </r>
    <r>
      <rPr>
        <i/>
        <sz val="11"/>
        <rFont val="Times New Roman"/>
        <family val="1"/>
        <charset val="204"/>
      </rPr>
      <t xml:space="preserve"> с 10.03.2025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(ранее МУП " Качугское Коммунальное хозяйство")</t>
    </r>
  </si>
  <si>
    <t>Алексеевское муниципальное образование (отопление - 9 мес.)</t>
  </si>
  <si>
    <t>Киренское муниципальное образование (с 01.12.2019 плата за ТКО исходя из чел.), отопление - 9 мес.</t>
  </si>
  <si>
    <t xml:space="preserve"> ООО  "Тепловодоканал" мкр. Пролетарский, мкр. Гарь тариф появился с 26.12.2023</t>
  </si>
  <si>
    <t>ООО "ПРК" кот. № 10 
с 27.12.2023 (ранее ООО "ТЕПЛОВАЯ КОМПАНИЯ")</t>
  </si>
  <si>
    <t>ООО "ПРК" кот. № 14 
с 27.12.2023 (ранее ООО "ТЕПЛОВАЯ КОМПАНИЯ")</t>
  </si>
  <si>
    <t xml:space="preserve">ООО "КиренскТеплоРесурс" 
с 27.12.2023 Кот. №13  (ранее ООО "ТЕПЛОСНАБЖЕНИЕ) </t>
  </si>
  <si>
    <r>
      <t xml:space="preserve">ЕТО ООО "КТР"  центральная котельная </t>
    </r>
    <r>
      <rPr>
        <i/>
        <sz val="11"/>
        <rFont val="Times New Roman"/>
        <family val="1"/>
        <charset val="204"/>
      </rPr>
      <t>с 01.10.2024 (ранее ООО "КиренскТеплоРесурс" )</t>
    </r>
  </si>
  <si>
    <t>Карымское муниципальное образование (отопление - 9 мес.)</t>
  </si>
  <si>
    <t>Куйтунское муниципальное образование (отопление - 9 мес.)</t>
  </si>
  <si>
    <t>Ленинское муниципальное образование (отопление - 9 мес.)</t>
  </si>
  <si>
    <t>12.07.2024 (20.12.2024, 11.09.2025,19.12.2025)</t>
  </si>
  <si>
    <t>Шестаковское муниципальное образование (отопление - 9 мес.)</t>
  </si>
  <si>
    <t>Алзамайское муниципальное образование (отопление - 9 мес.)</t>
  </si>
  <si>
    <r>
      <t>ОАО "Иркутская электросетевая компания"</t>
    </r>
    <r>
      <rPr>
        <i/>
        <sz val="11"/>
        <rFont val="Times New Roman"/>
        <family val="1"/>
        <charset val="204"/>
      </rPr>
      <t xml:space="preserve"> (с 15.02.2021)</t>
    </r>
  </si>
  <si>
    <r>
      <t xml:space="preserve">ООО "Виктория" </t>
    </r>
    <r>
      <rPr>
        <i/>
        <sz val="11"/>
        <rFont val="Times New Roman"/>
        <family val="1"/>
        <charset val="204"/>
      </rPr>
      <t>с 01.04.2024 (ранее ООО "Энергия Байкала")</t>
    </r>
    <r>
      <rPr>
        <sz val="11"/>
        <rFont val="Times New Roman"/>
        <family val="1"/>
        <charset val="204"/>
      </rPr>
      <t xml:space="preserve"> </t>
    </r>
  </si>
  <si>
    <r>
      <t xml:space="preserve">ООО "Виктория" </t>
    </r>
    <r>
      <rPr>
        <i/>
        <sz val="11"/>
        <rFont val="Times New Roman"/>
        <family val="1"/>
        <charset val="204"/>
      </rPr>
      <t xml:space="preserve">с 01.04.2024 (ранее ООО "Энергия Байкала") </t>
    </r>
  </si>
  <si>
    <r>
      <t xml:space="preserve">ООО "Виктория" </t>
    </r>
    <r>
      <rPr>
        <i/>
        <sz val="11"/>
        <rFont val="Times New Roman"/>
        <family val="1"/>
        <charset val="204"/>
      </rPr>
      <t>с 22.07.2024 (ранее - ООО "Энергия Байкала" с 01.08.2023)</t>
    </r>
  </si>
  <si>
    <t>Белореченское муниципальное образование, отопление - 9 мес. с сентября 2024</t>
  </si>
  <si>
    <t>79-285-спр (79-409-спр, 79-190-спр,79-492-спр)</t>
  </si>
  <si>
    <t>02.11.2024 (20.12.2024, 11.09.2025,19.12.2025)</t>
  </si>
  <si>
    <t>79-604-спр (79-442-спр, 79-286-спр, 79-409-спр, 79-191-спр,79-494-спр)</t>
  </si>
  <si>
    <t>Среднинское муниципальное образование (отопление - 9 мес.)</t>
  </si>
  <si>
    <r>
      <t>Усть-Илимский муниципальный округ</t>
    </r>
    <r>
      <rPr>
        <sz val="11"/>
        <rFont val="Times New Roman"/>
        <family val="1"/>
        <charset val="204"/>
      </rPr>
      <t xml:space="preserve"> (Подъеланское плата за ТКО исходя из чел.) </t>
    </r>
  </si>
  <si>
    <r>
      <t xml:space="preserve">ООО "ТеплоВодоРесурс" </t>
    </r>
    <r>
      <rPr>
        <i/>
        <sz val="11"/>
        <rFont val="Times New Roman"/>
        <family val="1"/>
        <charset val="204"/>
      </rPr>
      <t xml:space="preserve">с 25.09.2024 (ранееООО "Спецстрой" с 16.09.2022) </t>
    </r>
  </si>
  <si>
    <r>
      <t xml:space="preserve">ООО "ТеплоВодоРесурс" </t>
    </r>
    <r>
      <rPr>
        <i/>
        <sz val="11"/>
        <rFont val="Times New Roman"/>
        <family val="1"/>
        <charset val="204"/>
      </rPr>
      <t>с 25.10.2024 (ранее - ООО "Спецстрой" с 28.09.2022)</t>
    </r>
  </si>
  <si>
    <r>
      <t xml:space="preserve">ООО "ТеплоВодоРесурс" (поселок Казарки) </t>
    </r>
    <r>
      <rPr>
        <i/>
        <sz val="11"/>
        <rFont val="Times New Roman"/>
        <family val="1"/>
        <charset val="204"/>
      </rPr>
      <t>с 20.06.2024 (ранее - ООО "Теплосервис" с 12.10.2020)</t>
    </r>
  </si>
  <si>
    <r>
      <t xml:space="preserve">ООО "Спецстрой" (тепл., расп. по адресу: г. Усть-Кут, ул. Курорт, 13) </t>
    </r>
    <r>
      <rPr>
        <i/>
        <sz val="11"/>
        <rFont val="Times New Roman"/>
        <family val="1"/>
        <charset val="204"/>
      </rPr>
      <t>с 28.04.2023 (до декабря 2021 года ЗАО "Санаторий Усть-Кут")</t>
    </r>
  </si>
  <si>
    <r>
      <t xml:space="preserve">ООО "КМК Биоресурс" </t>
    </r>
    <r>
      <rPr>
        <i/>
        <sz val="11"/>
        <rFont val="Times New Roman"/>
        <family val="1"/>
        <charset val="204"/>
      </rPr>
      <t>с 14.02.2022 (ранее - ООО "Энергосфера-Иркутск")</t>
    </r>
  </si>
  <si>
    <r>
      <t xml:space="preserve">ООО "КМК Биоресурс" </t>
    </r>
    <r>
      <rPr>
        <i/>
        <sz val="11"/>
        <rFont val="Times New Roman"/>
        <family val="1"/>
        <charset val="204"/>
      </rPr>
      <t>с 15.02.2022 (ранее - ООО "Энергосфера-Иркутск")</t>
    </r>
    <r>
      <rPr>
        <sz val="11"/>
        <rFont val="Times New Roman"/>
        <family val="1"/>
        <charset val="204"/>
      </rPr>
      <t xml:space="preserve"> (закрытая система)</t>
    </r>
  </si>
  <si>
    <r>
      <t xml:space="preserve">ООО ТК "Ленская тепловая компания" </t>
    </r>
    <r>
      <rPr>
        <i/>
        <sz val="11"/>
        <rFont val="Times New Roman"/>
        <family val="1"/>
        <charset val="204"/>
      </rPr>
      <t>с 20.12.2023 (ранее - ООО "Ленская тепловая компания")</t>
    </r>
  </si>
  <si>
    <r>
      <t xml:space="preserve">ООО ТК "Ленская тепловая компания" (нецентрализованная система ГВС) </t>
    </r>
    <r>
      <rPr>
        <i/>
        <sz val="11"/>
        <rFont val="Times New Roman"/>
        <family val="1"/>
        <charset val="204"/>
      </rPr>
      <t>с 20.12.2023 (ранее - ООО "Ленская тепловая компания")</t>
    </r>
  </si>
  <si>
    <r>
      <t>ООО "Спецстрой"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(тепл., расп. по адресу: г. Усть-Кут, ул. Курорт, 13) </t>
    </r>
    <r>
      <rPr>
        <i/>
        <sz val="11"/>
        <rFont val="Times New Roman"/>
        <family val="1"/>
        <charset val="204"/>
      </rPr>
      <t>с 28.04.2023 (до декабря 2021 года ЗАО "Санаторий Усть-Кут")</t>
    </r>
  </si>
  <si>
    <r>
      <t xml:space="preserve">ООО "Спецстрой" (котельная по ул. Пришвина) </t>
    </r>
    <r>
      <rPr>
        <i/>
        <sz val="11"/>
        <rFont val="Times New Roman"/>
        <family val="1"/>
        <charset val="204"/>
      </rPr>
      <t>с 11.04.2022 (ранее - ООО "Стимул")</t>
    </r>
  </si>
  <si>
    <r>
      <t xml:space="preserve">ООО ТК "Ленская тепловая компания" </t>
    </r>
    <r>
      <rPr>
        <i/>
        <sz val="11"/>
        <rFont val="Times New Roman"/>
        <family val="1"/>
        <charset val="204"/>
      </rPr>
      <t>с 20.12.2023 (ранее - ООО "Ленская тепловая компания") (</t>
    </r>
    <r>
      <rPr>
        <sz val="11"/>
        <rFont val="Times New Roman"/>
        <family val="1"/>
        <charset val="204"/>
      </rPr>
      <t>котельная Новой РЭБ)</t>
    </r>
  </si>
  <si>
    <t>Усть-Удинское муниципальное образование (отопление - 9 мес.)</t>
  </si>
  <si>
    <t>ООО "РКС" (котельные, расположенные в рабочем поселке Усть-Уда по адресам: ул. Кирова, д. 12, ул. Набережная, д. 2, ул. Спортивная, д. 1в) с 01.01.2026 (ранее ООО "ВодолейПрофи")</t>
  </si>
  <si>
    <t>ООО "РКС" (за исключением котельных, расположенных в рабочем поселке Усть-Уда по адресам: ул. Кирова, д. 12, ул. Набережная, д. 2, ул. Спортивная, д. 1в) с 01.01.2026 (ранее ООО "ВодолейПрофи")</t>
  </si>
  <si>
    <r>
      <t xml:space="preserve">Чунский муниципальный округ </t>
    </r>
    <r>
      <rPr>
        <b/>
        <i/>
        <sz val="11"/>
        <rFont val="Times New Roman"/>
        <family val="1"/>
        <charset val="204"/>
      </rPr>
      <t xml:space="preserve">с 1 января 2024 года </t>
    </r>
    <r>
      <rPr>
        <b/>
        <sz val="11"/>
        <rFont val="Times New Roman"/>
        <family val="1"/>
        <charset val="204"/>
      </rPr>
      <t>(Лесогорское муниципальное образование с 01.12.2019 плата за ТКО исходя из чел.)</t>
    </r>
  </si>
  <si>
    <r>
      <t xml:space="preserve">ООО "Ресурс"
(мкр. ПМК в р.п. Лесогорск) </t>
    </r>
    <r>
      <rPr>
        <i/>
        <sz val="11"/>
        <rFont val="Times New Roman"/>
        <family val="1"/>
        <charset val="204"/>
      </rPr>
      <t>с 01.08.2021</t>
    </r>
  </si>
  <si>
    <r>
      <t xml:space="preserve">ООО "Ресурс"
(р.п. Лесогорск) </t>
    </r>
    <r>
      <rPr>
        <i/>
        <sz val="11"/>
        <rFont val="Times New Roman"/>
        <family val="1"/>
        <charset val="204"/>
      </rPr>
      <t>с 01.03.2023</t>
    </r>
  </si>
  <si>
    <r>
      <t xml:space="preserve">ООО "Ресурс"
(мкр. РЭС в р.п. Лесогорск) </t>
    </r>
    <r>
      <rPr>
        <i/>
        <sz val="11"/>
        <rFont val="Times New Roman"/>
        <family val="1"/>
        <charset val="204"/>
      </rPr>
      <t>с 01.11.2022</t>
    </r>
  </si>
  <si>
    <r>
      <t>ООО "Ресурс"
(р.п. Лесогорск)</t>
    </r>
    <r>
      <rPr>
        <i/>
        <sz val="11"/>
        <rFont val="Times New Roman"/>
        <family val="1"/>
        <charset val="204"/>
      </rPr>
      <t xml:space="preserve"> с 01.03.2023</t>
    </r>
  </si>
  <si>
    <r>
      <t>ООО "Ресурс"
(мкр. РЭС в р.п. Лесогорск)</t>
    </r>
    <r>
      <rPr>
        <i/>
        <sz val="11"/>
        <rFont val="Times New Roman"/>
        <family val="1"/>
        <charset val="204"/>
      </rPr>
      <t xml:space="preserve"> с 15.09.2024</t>
    </r>
  </si>
  <si>
    <r>
      <t xml:space="preserve">ООО "Ресурс" (зона деятельности: система теплоснабжения котельной жилого сектора РЭС р.п. Лесогорск) </t>
    </r>
    <r>
      <rPr>
        <i/>
        <sz val="11"/>
        <rFont val="Times New Roman"/>
        <family val="1"/>
        <charset val="204"/>
      </rPr>
      <t>с 01.12.2022</t>
    </r>
  </si>
  <si>
    <t xml:space="preserve">ООО "ТСК" с 05.12.2025 (Чунское ГП) (ранее ООО "Чунская котельная") </t>
  </si>
  <si>
    <r>
      <t xml:space="preserve">ООО "Ресурс" р.п. Лесогорск </t>
    </r>
    <r>
      <rPr>
        <i/>
        <sz val="11"/>
        <rFont val="Times New Roman"/>
        <family val="1"/>
        <charset val="204"/>
      </rPr>
      <t>с 19.10.2021</t>
    </r>
  </si>
  <si>
    <t>25.10.2021, (14.09.2022, 28.11.2022, 08.12.2023, 13.12.2024,19.12.2025)</t>
  </si>
  <si>
    <t>79-487-спр (79-417-спр, 79-357-спр,79-542-спр)</t>
  </si>
  <si>
    <t>28.11.2022 (08.12.2023, 13.12.2024,19.12.2025)</t>
  </si>
  <si>
    <t>25.10.2021, (14.09.2022, 28.11.2022, 08.11.2023, 13.12.2024, 19.12.2025)</t>
  </si>
  <si>
    <r>
      <t xml:space="preserve">ООО "Окружные коммунальные системы" </t>
    </r>
    <r>
      <rPr>
        <i/>
        <sz val="11"/>
        <rFont val="Times New Roman"/>
        <family val="1"/>
        <charset val="204"/>
      </rPr>
      <t>(новый дом с 11.03.2019)</t>
    </r>
  </si>
  <si>
    <t>Муниципальное образование «Бохан» (отопление - 9 мес.)</t>
  </si>
  <si>
    <r>
      <t xml:space="preserve">ООО "ВЕГАС" 
</t>
    </r>
    <r>
      <rPr>
        <i/>
        <sz val="11"/>
        <rFont val="Times New Roman"/>
        <family val="1"/>
        <charset val="204"/>
      </rPr>
      <t>с 29.07.2024</t>
    </r>
    <r>
      <rPr>
        <sz val="11"/>
        <rFont val="Times New Roman"/>
        <family val="1"/>
        <charset val="204"/>
      </rPr>
      <t xml:space="preserve"> (ранее Боханское МУП "Заря")</t>
    </r>
  </si>
  <si>
    <t>ИП Пономарев Д.Н. 
с 23.01.2024 (ранее ООО " Акватроника")</t>
  </si>
  <si>
    <r>
      <t xml:space="preserve">ИП "Глава КФХ Хингелов А.И." </t>
    </r>
    <r>
      <rPr>
        <i/>
        <sz val="11"/>
        <rFont val="Times New Roman"/>
        <family val="1"/>
        <charset val="204"/>
      </rPr>
      <t>с 01.07.2023</t>
    </r>
  </si>
  <si>
    <r>
      <t xml:space="preserve">ООО "ОКС" </t>
    </r>
    <r>
      <rPr>
        <i/>
        <sz val="11"/>
        <rFont val="Times New Roman"/>
        <family val="1"/>
        <charset val="204"/>
      </rPr>
      <t>с 30.12.2024</t>
    </r>
  </si>
  <si>
    <r>
      <t xml:space="preserve">МУП "Восток" </t>
    </r>
    <r>
      <rPr>
        <i/>
        <sz val="11"/>
        <rFont val="Times New Roman"/>
        <family val="1"/>
        <charset val="204"/>
      </rPr>
      <t>с 05.09.2025</t>
    </r>
  </si>
  <si>
    <r>
      <t xml:space="preserve">МУП "Приморскводоканал" </t>
    </r>
    <r>
      <rPr>
        <i/>
        <sz val="11"/>
        <rFont val="Times New Roman"/>
        <family val="1"/>
        <charset val="204"/>
      </rPr>
      <t>с 01.02.2024 (ранее - МУП "Служба Заказчика" по 31.12.2023)</t>
    </r>
  </si>
  <si>
    <r>
      <t xml:space="preserve">МКУ "Улейский центр культуры и благоустройства" </t>
    </r>
    <r>
      <rPr>
        <i/>
        <sz val="11"/>
        <rFont val="Times New Roman"/>
        <family val="1"/>
        <charset val="204"/>
      </rPr>
      <t>с 01.12.2022 (ранее - МУП "Труд" МО "Улейское")</t>
    </r>
  </si>
  <si>
    <t>МУП "Восток" с 25.08.2025 (ранее МУП "Алтан")</t>
  </si>
  <si>
    <t>ООО "СибирскаяЭнергетическаяКомпания" 
с 10.04.2023 (ранее МУП "Каскад")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</si>
</sst>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7" formatCode="&quot;$&quot;#,##0_);[Red]\(&quot;$&quot;#,##0\)"/>
    <numFmt numFmtId="168" formatCode="#,##0.0000"/>
    <numFmt numFmtId="169" formatCode="_-* #,##0.00[$€-1]_-;\-* #,##0.00[$€-1]_-;_-* &quot;-&quot;??[$€-1]_-"/>
    <numFmt numFmtId="170" formatCode="0.000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12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10"/>
      <color indexed="12"/>
      <name val="Arial Cyr"/>
      <charset val="204"/>
    </font>
    <font>
      <u/>
      <sz val="9"/>
      <color indexed="12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sz val="10"/>
      <name val="Helv"/>
      <charset val="204"/>
    </font>
    <font>
      <sz val="8"/>
      <name val="Arial"/>
      <family val="2"/>
      <charset val="204"/>
    </font>
    <font>
      <u/>
      <sz val="9"/>
      <color indexed="32"/>
      <name val="Tahoma"/>
      <family val="2"/>
      <charset val="204"/>
    </font>
    <font>
      <u/>
      <sz val="9"/>
      <color indexed="18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CC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/>
    <xf numFmtId="0" fontId="6" fillId="0" borderId="2" applyBorder="0">
      <alignment horizontal="center" vertical="center" wrapText="1"/>
    </xf>
    <xf numFmtId="0" fontId="7" fillId="0" borderId="0"/>
    <xf numFmtId="49" fontId="8" fillId="0" borderId="0" applyBorder="0">
      <alignment vertical="top"/>
    </xf>
    <xf numFmtId="0" fontId="10" fillId="0" borderId="0"/>
    <xf numFmtId="169" fontId="10" fillId="0" borderId="0"/>
    <xf numFmtId="0" fontId="19" fillId="0" borderId="0"/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38" fontId="20" fillId="0" borderId="0">
      <alignment vertical="top"/>
    </xf>
    <xf numFmtId="167" fontId="11" fillId="0" borderId="0" applyFont="0" applyFill="0" applyBorder="0" applyAlignment="0" applyProtection="0"/>
    <xf numFmtId="0" fontId="17" fillId="0" borderId="0" applyFill="0" applyBorder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2" fillId="0" borderId="0"/>
    <xf numFmtId="0" fontId="17" fillId="0" borderId="0" applyFill="0" applyBorder="0" applyProtection="0">
      <alignment vertical="center"/>
    </xf>
    <xf numFmtId="0" fontId="17" fillId="0" borderId="0" applyFill="0" applyBorder="0" applyProtection="0">
      <alignment vertical="center"/>
    </xf>
    <xf numFmtId="0" fontId="14" fillId="7" borderId="5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49" fontId="22" fillId="0" borderId="0" applyNumberFormat="0" applyFill="0" applyBorder="0" applyAlignment="0" applyProtection="0">
      <alignment vertical="top"/>
    </xf>
    <xf numFmtId="49" fontId="8" fillId="0" borderId="0" applyBorder="0">
      <alignment vertical="top"/>
    </xf>
    <xf numFmtId="0" fontId="9" fillId="0" borderId="0"/>
    <xf numFmtId="0" fontId="5" fillId="0" borderId="0"/>
    <xf numFmtId="0" fontId="7" fillId="0" borderId="0"/>
    <xf numFmtId="0" fontId="4" fillId="0" borderId="0"/>
  </cellStyleXfs>
  <cellXfs count="284">
    <xf numFmtId="0" fontId="0" fillId="0" borderId="0" xfId="0"/>
    <xf numFmtId="0" fontId="23" fillId="0" borderId="0" xfId="0" applyFont="1"/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4" fontId="31" fillId="9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5" fillId="0" borderId="0" xfId="0" applyFont="1"/>
    <xf numFmtId="4" fontId="26" fillId="9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4" fillId="9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vertical="center" wrapText="1"/>
    </xf>
    <xf numFmtId="4" fontId="31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4" fillId="3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35" fillId="0" borderId="0" xfId="0" applyFont="1"/>
    <xf numFmtId="14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/>
    </xf>
    <xf numFmtId="168" fontId="26" fillId="3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center" vertical="center"/>
    </xf>
    <xf numFmtId="4" fontId="24" fillId="9" borderId="0" xfId="0" applyNumberFormat="1" applyFont="1" applyFill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vertical="center" wrapText="1"/>
    </xf>
    <xf numFmtId="4" fontId="31" fillId="1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4" fontId="31" fillId="4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6" fillId="11" borderId="1" xfId="0" applyNumberFormat="1" applyFont="1" applyFill="1" applyBorder="1" applyAlignment="1">
      <alignment horizontal="center" vertical="center" wrapText="1"/>
    </xf>
    <xf numFmtId="4" fontId="26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4" fontId="27" fillId="3" borderId="1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2" fontId="26" fillId="3" borderId="1" xfId="0" applyNumberFormat="1" applyFont="1" applyFill="1" applyBorder="1" applyAlignment="1">
      <alignment horizontal="center" vertical="center" wrapText="1"/>
    </xf>
    <xf numFmtId="4" fontId="24" fillId="6" borderId="1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32" fillId="0" borderId="1" xfId="0" applyFont="1" applyBorder="1" applyAlignment="1">
      <alignment vertical="center" wrapText="1"/>
    </xf>
    <xf numFmtId="4" fontId="32" fillId="11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9" borderId="1" xfId="0" applyFont="1" applyFill="1" applyBorder="1" applyAlignment="1">
      <alignment horizontal="center" vertical="center" wrapText="1"/>
    </xf>
    <xf numFmtId="0" fontId="31" fillId="0" borderId="1" xfId="0" applyFont="1" applyBorder="1"/>
    <xf numFmtId="0" fontId="24" fillId="0" borderId="1" xfId="0" applyFont="1" applyBorder="1"/>
    <xf numFmtId="0" fontId="31" fillId="0" borderId="0" xfId="0" applyFont="1" applyAlignment="1">
      <alignment vertical="center" wrapText="1"/>
    </xf>
    <xf numFmtId="4" fontId="24" fillId="0" borderId="0" xfId="0" applyNumberFormat="1" applyFont="1" applyAlignment="1">
      <alignment horizontal="center" vertical="center" wrapText="1"/>
    </xf>
    <xf numFmtId="4" fontId="31" fillId="11" borderId="1" xfId="0" applyNumberFormat="1" applyFont="1" applyFill="1" applyBorder="1" applyAlignment="1">
      <alignment horizontal="center" vertical="center" wrapText="1"/>
    </xf>
    <xf numFmtId="4" fontId="24" fillId="11" borderId="1" xfId="0" applyNumberFormat="1" applyFont="1" applyFill="1" applyBorder="1" applyAlignment="1">
      <alignment horizontal="center" vertical="center" wrapText="1"/>
    </xf>
    <xf numFmtId="4" fontId="24" fillId="11" borderId="0" xfId="0" applyNumberFormat="1" applyFont="1" applyFill="1" applyAlignment="1">
      <alignment horizontal="center" vertical="center" wrapText="1"/>
    </xf>
    <xf numFmtId="49" fontId="27" fillId="11" borderId="7" xfId="0" applyNumberFormat="1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left" vertical="center" wrapText="1"/>
    </xf>
    <xf numFmtId="0" fontId="30" fillId="13" borderId="1" xfId="0" applyFont="1" applyFill="1" applyBorder="1" applyAlignment="1">
      <alignment vertical="center" wrapText="1"/>
    </xf>
    <xf numFmtId="0" fontId="30" fillId="13" borderId="1" xfId="0" applyFont="1" applyFill="1" applyBorder="1" applyAlignment="1">
      <alignment horizontal="center" vertical="center" wrapText="1"/>
    </xf>
    <xf numFmtId="4" fontId="30" fillId="13" borderId="1" xfId="0" applyNumberFormat="1" applyFont="1" applyFill="1" applyBorder="1" applyAlignment="1">
      <alignment horizontal="center" vertical="center" wrapText="1"/>
    </xf>
    <xf numFmtId="4" fontId="31" fillId="13" borderId="1" xfId="0" applyNumberFormat="1" applyFont="1" applyFill="1" applyBorder="1" applyAlignment="1">
      <alignment horizontal="center" vertical="center" wrapText="1"/>
    </xf>
    <xf numFmtId="14" fontId="32" fillId="3" borderId="1" xfId="0" applyNumberFormat="1" applyFont="1" applyFill="1" applyBorder="1" applyAlignment="1">
      <alignment horizontal="center" vertical="center" wrapText="1"/>
    </xf>
    <xf numFmtId="2" fontId="29" fillId="3" borderId="1" xfId="0" applyNumberFormat="1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4" fontId="26" fillId="13" borderId="1" xfId="0" applyNumberFormat="1" applyFont="1" applyFill="1" applyBorder="1" applyAlignment="1">
      <alignment horizontal="center" vertical="center" wrapText="1"/>
    </xf>
    <xf numFmtId="4" fontId="27" fillId="13" borderId="1" xfId="0" applyNumberFormat="1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left" vertical="center" wrapText="1"/>
    </xf>
    <xf numFmtId="0" fontId="29" fillId="13" borderId="1" xfId="0" applyFont="1" applyFill="1" applyBorder="1" applyAlignment="1">
      <alignment horizontal="center" vertical="center" wrapText="1"/>
    </xf>
    <xf numFmtId="14" fontId="29" fillId="13" borderId="1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/>
    </xf>
    <xf numFmtId="170" fontId="31" fillId="0" borderId="1" xfId="0" applyNumberFormat="1" applyFont="1" applyBorder="1" applyAlignment="1">
      <alignment horizontal="center" vertical="center" wrapText="1"/>
    </xf>
    <xf numFmtId="170" fontId="31" fillId="4" borderId="1" xfId="0" applyNumberFormat="1" applyFont="1" applyFill="1" applyBorder="1" applyAlignment="1">
      <alignment horizontal="center" vertical="center" wrapText="1"/>
    </xf>
    <xf numFmtId="170" fontId="31" fillId="3" borderId="1" xfId="0" applyNumberFormat="1" applyFont="1" applyFill="1" applyBorder="1" applyAlignment="1">
      <alignment horizontal="center" vertical="center" wrapText="1"/>
    </xf>
    <xf numFmtId="170" fontId="24" fillId="3" borderId="0" xfId="0" applyNumberFormat="1" applyFont="1" applyFill="1" applyAlignment="1">
      <alignment horizontal="center"/>
    </xf>
    <xf numFmtId="0" fontId="31" fillId="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49" fontId="24" fillId="0" borderId="1" xfId="0" applyNumberFormat="1" applyFont="1" applyBorder="1" applyAlignment="1">
      <alignment horizontal="center" vertical="center"/>
    </xf>
    <xf numFmtId="14" fontId="24" fillId="0" borderId="0" xfId="0" applyNumberFormat="1" applyFont="1"/>
    <xf numFmtId="14" fontId="24" fillId="0" borderId="1" xfId="0" applyNumberFormat="1" applyFont="1" applyBorder="1" applyAlignment="1">
      <alignment horizontal="center" vertical="center"/>
    </xf>
    <xf numFmtId="4" fontId="24" fillId="0" borderId="0" xfId="0" applyNumberFormat="1" applyFont="1"/>
    <xf numFmtId="14" fontId="29" fillId="0" borderId="1" xfId="0" applyNumberFormat="1" applyFont="1" applyBorder="1"/>
    <xf numFmtId="0" fontId="29" fillId="0" borderId="1" xfId="0" applyFont="1" applyBorder="1"/>
    <xf numFmtId="4" fontId="29" fillId="0" borderId="1" xfId="0" applyNumberFormat="1" applyFont="1" applyBorder="1"/>
    <xf numFmtId="14" fontId="24" fillId="0" borderId="1" xfId="0" applyNumberFormat="1" applyFont="1" applyBorder="1"/>
    <xf numFmtId="4" fontId="24" fillId="0" borderId="1" xfId="0" applyNumberFormat="1" applyFont="1" applyBorder="1"/>
    <xf numFmtId="14" fontId="31" fillId="0" borderId="1" xfId="0" applyNumberFormat="1" applyFont="1" applyBorder="1"/>
    <xf numFmtId="4" fontId="31" fillId="0" borderId="1" xfId="0" applyNumberFormat="1" applyFont="1" applyBorder="1"/>
    <xf numFmtId="0" fontId="24" fillId="14" borderId="1" xfId="0" applyFont="1" applyFill="1" applyBorder="1" applyAlignment="1">
      <alignment horizontal="center" vertical="center"/>
    </xf>
    <xf numFmtId="49" fontId="24" fillId="14" borderId="1" xfId="0" applyNumberFormat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 wrapText="1"/>
    </xf>
    <xf numFmtId="49" fontId="24" fillId="0" borderId="1" xfId="0" applyNumberFormat="1" applyFont="1" applyBorder="1" applyAlignment="1">
      <alignment horizontal="center"/>
    </xf>
    <xf numFmtId="0" fontId="34" fillId="4" borderId="1" xfId="0" applyFont="1" applyFill="1" applyBorder="1" applyAlignment="1">
      <alignment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left" vertical="center" wrapText="1"/>
    </xf>
    <xf numFmtId="14" fontId="30" fillId="13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vertical="center" wrapText="1"/>
    </xf>
    <xf numFmtId="4" fontId="31" fillId="5" borderId="1" xfId="0" applyNumberFormat="1" applyFont="1" applyFill="1" applyBorder="1" applyAlignment="1">
      <alignment horizontal="center" vertical="center" wrapText="1"/>
    </xf>
    <xf numFmtId="4" fontId="30" fillId="5" borderId="1" xfId="0" applyNumberFormat="1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14" fontId="30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left" vertical="center" wrapText="1"/>
    </xf>
    <xf numFmtId="170" fontId="31" fillId="13" borderId="1" xfId="0" applyNumberFormat="1" applyFont="1" applyFill="1" applyBorder="1" applyAlignment="1">
      <alignment horizontal="center" vertical="center" wrapText="1"/>
    </xf>
    <xf numFmtId="0" fontId="25" fillId="13" borderId="0" xfId="0" applyFont="1" applyFill="1"/>
    <xf numFmtId="4" fontId="31" fillId="15" borderId="1" xfId="0" applyNumberFormat="1" applyFont="1" applyFill="1" applyBorder="1" applyAlignment="1">
      <alignment horizontal="center" vertical="center" wrapText="1"/>
    </xf>
    <xf numFmtId="4" fontId="31" fillId="16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center" vertical="center" wrapText="1"/>
    </xf>
    <xf numFmtId="4" fontId="32" fillId="16" borderId="1" xfId="0" applyNumberFormat="1" applyFont="1" applyFill="1" applyBorder="1" applyAlignment="1">
      <alignment horizontal="center" vertical="center" wrapText="1"/>
    </xf>
    <xf numFmtId="4" fontId="26" fillId="16" borderId="1" xfId="0" applyNumberFormat="1" applyFont="1" applyFill="1" applyBorder="1" applyAlignment="1">
      <alignment horizontal="center" vertical="center" wrapText="1"/>
    </xf>
    <xf numFmtId="4" fontId="24" fillId="16" borderId="0" xfId="0" applyNumberFormat="1" applyFont="1" applyFill="1" applyAlignment="1">
      <alignment horizontal="center" vertical="center" wrapText="1"/>
    </xf>
    <xf numFmtId="4" fontId="24" fillId="15" borderId="1" xfId="0" applyNumberFormat="1" applyFont="1" applyFill="1" applyBorder="1" applyAlignment="1">
      <alignment horizontal="center" vertical="center" wrapText="1"/>
    </xf>
    <xf numFmtId="4" fontId="32" fillId="15" borderId="1" xfId="0" applyNumberFormat="1" applyFont="1" applyFill="1" applyBorder="1" applyAlignment="1">
      <alignment horizontal="center" vertical="center" wrapText="1"/>
    </xf>
    <xf numFmtId="4" fontId="26" fillId="15" borderId="1" xfId="0" applyNumberFormat="1" applyFont="1" applyFill="1" applyBorder="1" applyAlignment="1">
      <alignment horizontal="center" vertical="center" wrapText="1"/>
    </xf>
    <xf numFmtId="4" fontId="24" fillId="15" borderId="0" xfId="0" applyNumberFormat="1" applyFont="1" applyFill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center" vertical="center" wrapText="1"/>
    </xf>
    <xf numFmtId="4" fontId="42" fillId="17" borderId="1" xfId="0" applyNumberFormat="1" applyFont="1" applyFill="1" applyBorder="1" applyAlignment="1">
      <alignment horizontal="center" vertical="center" wrapText="1"/>
    </xf>
    <xf numFmtId="4" fontId="24" fillId="10" borderId="1" xfId="0" applyNumberFormat="1" applyFont="1" applyFill="1" applyBorder="1" applyAlignment="1">
      <alignment horizontal="center" vertical="center" wrapText="1"/>
    </xf>
    <xf numFmtId="4" fontId="41" fillId="10" borderId="1" xfId="0" applyNumberFormat="1" applyFont="1" applyFill="1" applyBorder="1" applyAlignment="1">
      <alignment horizontal="center" vertical="center" wrapText="1"/>
    </xf>
    <xf numFmtId="0" fontId="30" fillId="18" borderId="1" xfId="0" applyFont="1" applyFill="1" applyBorder="1" applyAlignment="1">
      <alignment vertical="center" wrapText="1"/>
    </xf>
    <xf numFmtId="0" fontId="31" fillId="18" borderId="1" xfId="0" applyFont="1" applyFill="1" applyBorder="1" applyAlignment="1">
      <alignment vertical="center" wrapText="1"/>
    </xf>
    <xf numFmtId="0" fontId="31" fillId="18" borderId="1" xfId="0" applyFont="1" applyFill="1" applyBorder="1" applyAlignment="1">
      <alignment horizontal="center" vertical="center" wrapText="1"/>
    </xf>
    <xf numFmtId="4" fontId="31" fillId="18" borderId="1" xfId="0" applyNumberFormat="1" applyFont="1" applyFill="1" applyBorder="1" applyAlignment="1">
      <alignment horizontal="center" vertical="center" wrapText="1"/>
    </xf>
    <xf numFmtId="4" fontId="30" fillId="18" borderId="1" xfId="0" applyNumberFormat="1" applyFont="1" applyFill="1" applyBorder="1" applyAlignment="1">
      <alignment horizontal="center" vertical="center" wrapText="1"/>
    </xf>
    <xf numFmtId="0" fontId="30" fillId="18" borderId="1" xfId="0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vertical="center" wrapText="1"/>
    </xf>
    <xf numFmtId="0" fontId="30" fillId="17" borderId="1" xfId="0" applyFont="1" applyFill="1" applyBorder="1" applyAlignment="1">
      <alignment horizontal="center" vertical="center" wrapText="1"/>
    </xf>
    <xf numFmtId="4" fontId="30" fillId="17" borderId="1" xfId="0" applyNumberFormat="1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left" vertical="center" wrapText="1"/>
    </xf>
    <xf numFmtId="14" fontId="30" fillId="17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4" borderId="1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horizontal="center" vertical="center" wrapText="1"/>
    </xf>
    <xf numFmtId="168" fontId="26" fillId="4" borderId="1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/>
    </xf>
    <xf numFmtId="4" fontId="41" fillId="4" borderId="1" xfId="0" applyNumberFormat="1" applyFont="1" applyFill="1" applyBorder="1" applyAlignment="1">
      <alignment horizontal="center" vertical="center" wrapText="1"/>
    </xf>
    <xf numFmtId="2" fontId="29" fillId="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32" fillId="12" borderId="1" xfId="0" applyFont="1" applyFill="1" applyBorder="1" applyAlignment="1">
      <alignment horizontal="center" vertical="center" wrapText="1"/>
    </xf>
    <xf numFmtId="4" fontId="32" fillId="12" borderId="1" xfId="0" applyNumberFormat="1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vertical="center" wrapText="1"/>
    </xf>
    <xf numFmtId="0" fontId="31" fillId="18" borderId="1" xfId="0" applyFont="1" applyFill="1" applyBorder="1" applyAlignment="1">
      <alignment horizontal="left" vertical="center" wrapText="1"/>
    </xf>
    <xf numFmtId="0" fontId="26" fillId="18" borderId="1" xfId="0" applyFont="1" applyFill="1" applyBorder="1" applyAlignment="1">
      <alignment horizontal="center" vertical="center" wrapText="1"/>
    </xf>
    <xf numFmtId="4" fontId="26" fillId="18" borderId="1" xfId="0" applyNumberFormat="1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horizontal="left" vertical="center" wrapText="1"/>
    </xf>
    <xf numFmtId="0" fontId="29" fillId="18" borderId="1" xfId="0" applyFont="1" applyFill="1" applyBorder="1" applyAlignment="1">
      <alignment horizontal="center" vertical="center" wrapText="1"/>
    </xf>
    <xf numFmtId="14" fontId="29" fillId="18" borderId="1" xfId="0" applyNumberFormat="1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vertical="center" wrapText="1"/>
    </xf>
    <xf numFmtId="4" fontId="31" fillId="8" borderId="1" xfId="0" applyNumberFormat="1" applyFont="1" applyFill="1" applyBorder="1" applyAlignment="1">
      <alignment horizontal="center" vertical="center" wrapText="1"/>
    </xf>
    <xf numFmtId="4" fontId="30" fillId="8" borderId="1" xfId="0" applyNumberFormat="1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14" fontId="30" fillId="8" borderId="1" xfId="0" applyNumberFormat="1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left" vertical="center" wrapText="1"/>
    </xf>
    <xf numFmtId="0" fontId="30" fillId="8" borderId="1" xfId="0" applyFont="1" applyFill="1" applyBorder="1" applyAlignment="1">
      <alignment horizontal="center" vertical="center"/>
    </xf>
    <xf numFmtId="4" fontId="42" fillId="8" borderId="1" xfId="0" applyNumberFormat="1" applyFont="1" applyFill="1" applyBorder="1" applyAlignment="1">
      <alignment horizontal="center" vertical="center" wrapText="1"/>
    </xf>
    <xf numFmtId="170" fontId="31" fillId="8" borderId="1" xfId="0" applyNumberFormat="1" applyFont="1" applyFill="1" applyBorder="1" applyAlignment="1">
      <alignment horizontal="center" vertical="center" wrapText="1"/>
    </xf>
    <xf numFmtId="0" fontId="0" fillId="8" borderId="0" xfId="0" applyFill="1"/>
    <xf numFmtId="0" fontId="25" fillId="8" borderId="0" xfId="0" applyFont="1" applyFill="1"/>
    <xf numFmtId="0" fontId="31" fillId="14" borderId="1" xfId="0" applyFont="1" applyFill="1" applyBorder="1" applyAlignment="1">
      <alignment horizontal="center" vertical="top"/>
    </xf>
    <xf numFmtId="0" fontId="27" fillId="4" borderId="1" xfId="0" applyFont="1" applyFill="1" applyBorder="1" applyAlignment="1">
      <alignment vertical="center" wrapText="1"/>
    </xf>
    <xf numFmtId="4" fontId="42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" fontId="31" fillId="19" borderId="1" xfId="0" applyNumberFormat="1" applyFont="1" applyFill="1" applyBorder="1" applyAlignment="1">
      <alignment horizontal="center" vertical="center" wrapText="1"/>
    </xf>
    <xf numFmtId="4" fontId="42" fillId="19" borderId="1" xfId="0" applyNumberFormat="1" applyFont="1" applyFill="1" applyBorder="1" applyAlignment="1">
      <alignment horizontal="center" vertical="center" wrapText="1"/>
    </xf>
    <xf numFmtId="0" fontId="43" fillId="8" borderId="0" xfId="0" applyFont="1" applyFill="1"/>
    <xf numFmtId="4" fontId="8" fillId="0" borderId="1" xfId="31" applyNumberFormat="1" applyBorder="1" applyAlignment="1" applyProtection="1">
      <alignment horizontal="center" vertical="center" wrapText="1"/>
      <protection locked="0"/>
    </xf>
    <xf numFmtId="14" fontId="24" fillId="0" borderId="4" xfId="0" applyNumberFormat="1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/>
    </xf>
    <xf numFmtId="0" fontId="26" fillId="3" borderId="3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left" vertical="center" wrapText="1"/>
    </xf>
    <xf numFmtId="0" fontId="24" fillId="3" borderId="6" xfId="0" applyFont="1" applyFill="1" applyBorder="1" applyAlignment="1">
      <alignment horizontal="center" vertical="center" wrapText="1"/>
    </xf>
    <xf numFmtId="4" fontId="26" fillId="11" borderId="3" xfId="0" applyNumberFormat="1" applyFont="1" applyFill="1" applyBorder="1" applyAlignment="1">
      <alignment horizontal="center" vertical="center" wrapText="1"/>
    </xf>
    <xf numFmtId="2" fontId="26" fillId="0" borderId="4" xfId="0" applyNumberFormat="1" applyFont="1" applyBorder="1" applyAlignment="1">
      <alignment horizontal="center" vertical="center" wrapText="1"/>
    </xf>
    <xf numFmtId="4" fontId="26" fillId="15" borderId="3" xfId="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4" fontId="26" fillId="16" borderId="3" xfId="0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4" fontId="26" fillId="0" borderId="6" xfId="0" applyNumberFormat="1" applyFont="1" applyBorder="1" applyAlignment="1">
      <alignment horizontal="center" vertical="center" wrapText="1"/>
    </xf>
    <xf numFmtId="2" fontId="27" fillId="0" borderId="7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textRotation="90" wrapText="1"/>
    </xf>
    <xf numFmtId="14" fontId="24" fillId="4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 wrapText="1"/>
    </xf>
    <xf numFmtId="0" fontId="32" fillId="12" borderId="1" xfId="0" applyFont="1" applyFill="1" applyBorder="1" applyAlignment="1">
      <alignment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top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/>
    </xf>
    <xf numFmtId="0" fontId="35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/>
    <xf numFmtId="0" fontId="31" fillId="0" borderId="1" xfId="2" applyFont="1" applyFill="1" applyBorder="1" applyAlignment="1">
      <alignment horizontal="center" vertical="center" wrapText="1"/>
    </xf>
    <xf numFmtId="14" fontId="31" fillId="0" borderId="1" xfId="2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vertical="center" wrapText="1"/>
    </xf>
    <xf numFmtId="0" fontId="31" fillId="0" borderId="1" xfId="2" applyFont="1" applyFill="1" applyBorder="1" applyAlignment="1">
      <alignment horizontal="center" vertical="center" wrapText="1"/>
    </xf>
    <xf numFmtId="14" fontId="31" fillId="0" borderId="1" xfId="2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47" fillId="0" borderId="0" xfId="0" applyFont="1" applyFill="1"/>
    <xf numFmtId="4" fontId="31" fillId="0" borderId="1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48" fillId="0" borderId="0" xfId="0" applyFont="1" applyFill="1"/>
    <xf numFmtId="14" fontId="31" fillId="0" borderId="1" xfId="0" applyNumberFormat="1" applyFont="1" applyFill="1" applyBorder="1" applyAlignment="1">
      <alignment vertical="center" wrapText="1"/>
    </xf>
    <xf numFmtId="0" fontId="49" fillId="0" borderId="0" xfId="0" applyFont="1" applyFill="1"/>
    <xf numFmtId="0" fontId="51" fillId="0" borderId="0" xfId="0" applyFont="1" applyFill="1"/>
    <xf numFmtId="4" fontId="31" fillId="0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top" wrapText="1"/>
    </xf>
    <xf numFmtId="0" fontId="35" fillId="0" borderId="9" xfId="0" applyFont="1" applyFill="1" applyBorder="1"/>
    <xf numFmtId="0" fontId="31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center" vertical="center"/>
    </xf>
    <xf numFmtId="0" fontId="35" fillId="0" borderId="8" xfId="0" applyFont="1" applyFill="1" applyBorder="1"/>
    <xf numFmtId="0" fontId="31" fillId="0" borderId="1" xfId="2" applyFont="1" applyFill="1" applyBorder="1" applyAlignment="1">
      <alignment horizontal="left" vertical="center" wrapText="1"/>
    </xf>
    <xf numFmtId="0" fontId="31" fillId="0" borderId="1" xfId="2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center" vertical="top" wrapText="1"/>
    </xf>
    <xf numFmtId="0" fontId="35" fillId="0" borderId="10" xfId="0" applyFont="1" applyFill="1" applyBorder="1"/>
    <xf numFmtId="0" fontId="35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left"/>
    </xf>
    <xf numFmtId="0" fontId="31" fillId="0" borderId="0" xfId="0" applyFont="1" applyFill="1" applyAlignment="1">
      <alignment horizontal="center"/>
    </xf>
    <xf numFmtId="2" fontId="30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 wrapText="1"/>
    </xf>
  </cellXfs>
  <cellStyles count="36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urrency [0]" xfId="19"/>
    <cellStyle name="Currency2" xfId="20"/>
    <cellStyle name="Followed Hyperlink" xfId="21"/>
    <cellStyle name="Hyperlink" xfId="22"/>
    <cellStyle name="normal" xfId="23"/>
    <cellStyle name="Normal1" xfId="24"/>
    <cellStyle name="Normal2" xfId="25"/>
    <cellStyle name="Percent1" xfId="26"/>
    <cellStyle name="Ввод  2" xfId="27"/>
    <cellStyle name="Гиперссылка 2" xfId="28"/>
    <cellStyle name="Гиперссылка 2 2" xfId="29"/>
    <cellStyle name="Гиперссылка 2 3" xfId="30"/>
    <cellStyle name="ЗаголовокСтолбца" xfId="1"/>
    <cellStyle name="Обычный" xfId="0" builtinId="0"/>
    <cellStyle name="Обычный 10" xfId="31"/>
    <cellStyle name="Обычный 2" xfId="2"/>
    <cellStyle name="Обычный 3" xfId="32"/>
    <cellStyle name="Обычный 4" xfId="3"/>
    <cellStyle name="Обычный 5" xfId="34"/>
    <cellStyle name="Обычный 6" xfId="33"/>
    <cellStyle name="Обычный 6 2" xfId="35"/>
  </cellStyles>
  <dxfs count="0"/>
  <tableStyles count="0" defaultTableStyle="TableStyleMedium2" defaultPivotStyle="PivotStyleMedium9"/>
  <colors>
    <mruColors>
      <color rgb="FFEAEAEA"/>
      <color rgb="FFFFCCFF"/>
      <color rgb="FFCCFFCC"/>
      <color rgb="FFFFFFCC"/>
      <color rgb="FFFFFF99"/>
      <color rgb="FF0000CC"/>
      <color rgb="FF99FF99"/>
      <color rgb="FF032583"/>
      <color rgb="FF80D828"/>
      <color rgb="FF73C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32.bin"/><Relationship Id="rId16" Type="http://schemas.openxmlformats.org/officeDocument/2006/relationships/printerSettings" Target="../printerSettings/printerSettings46.bin"/><Relationship Id="rId20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35.bin"/><Relationship Id="rId1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40.bin"/><Relationship Id="rId19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858"/>
  <sheetViews>
    <sheetView tabSelected="1" view="pageBreakPreview" zoomScaleNormal="73" zoomScaleSheetLayoutView="100" workbookViewId="0">
      <selection activeCell="E5" sqref="E5"/>
    </sheetView>
  </sheetViews>
  <sheetFormatPr defaultColWidth="9.140625" defaultRowHeight="15" x14ac:dyDescent="0.25"/>
  <cols>
    <col min="1" max="1" width="20" style="229" customWidth="1"/>
    <col min="2" max="2" width="22.85546875" style="229" customWidth="1"/>
    <col min="3" max="3" width="26" style="229" customWidth="1"/>
    <col min="4" max="4" width="35.140625" style="276" customWidth="1"/>
    <col min="5" max="6" width="13.42578125" style="283" customWidth="1"/>
    <col min="7" max="7" width="18.28515625" style="277" customWidth="1"/>
    <col min="8" max="8" width="32.42578125" style="278" customWidth="1"/>
    <col min="9" max="9" width="35" style="278" customWidth="1"/>
    <col min="10" max="16384" width="9.140625" style="235"/>
  </cols>
  <sheetData>
    <row r="1" spans="1:9" ht="31.5" customHeight="1" x14ac:dyDescent="0.25">
      <c r="A1" s="228" t="s">
        <v>2156</v>
      </c>
      <c r="B1" s="228"/>
      <c r="C1" s="228"/>
      <c r="D1" s="228"/>
      <c r="E1" s="228"/>
      <c r="F1" s="228"/>
      <c r="G1" s="228"/>
      <c r="H1" s="228"/>
      <c r="I1" s="228"/>
    </row>
    <row r="3" spans="1:9" ht="18.75" customHeight="1" x14ac:dyDescent="0.25">
      <c r="A3" s="243" t="s">
        <v>1098</v>
      </c>
      <c r="B3" s="243" t="s">
        <v>1020</v>
      </c>
      <c r="C3" s="243" t="s">
        <v>1148</v>
      </c>
      <c r="D3" s="243" t="s">
        <v>466</v>
      </c>
      <c r="E3" s="279" t="s">
        <v>2157</v>
      </c>
      <c r="F3" s="279"/>
      <c r="G3" s="243" t="s">
        <v>328</v>
      </c>
      <c r="H3" s="243"/>
      <c r="I3" s="243"/>
    </row>
    <row r="4" spans="1:9" ht="15.75" customHeight="1" x14ac:dyDescent="0.25">
      <c r="A4" s="243"/>
      <c r="B4" s="243"/>
      <c r="C4" s="243"/>
      <c r="D4" s="243"/>
      <c r="E4" s="279"/>
      <c r="F4" s="279"/>
      <c r="G4" s="243"/>
      <c r="H4" s="243"/>
      <c r="I4" s="243"/>
    </row>
    <row r="5" spans="1:9" ht="56.25" customHeight="1" x14ac:dyDescent="0.25">
      <c r="A5" s="243"/>
      <c r="B5" s="243"/>
      <c r="C5" s="243"/>
      <c r="D5" s="243"/>
      <c r="E5" s="280" t="s">
        <v>1438</v>
      </c>
      <c r="F5" s="280" t="s">
        <v>1439</v>
      </c>
      <c r="G5" s="221" t="s">
        <v>339</v>
      </c>
      <c r="H5" s="221" t="s">
        <v>334</v>
      </c>
      <c r="I5" s="221" t="s">
        <v>335</v>
      </c>
    </row>
    <row r="6" spans="1:9" s="254" customFormat="1" ht="65.25" customHeight="1" x14ac:dyDescent="0.25">
      <c r="A6" s="221" t="s">
        <v>984</v>
      </c>
      <c r="B6" s="221" t="s">
        <v>986</v>
      </c>
      <c r="C6" s="230" t="s">
        <v>521</v>
      </c>
      <c r="D6" s="226" t="s">
        <v>1232</v>
      </c>
      <c r="E6" s="280">
        <v>640.72</v>
      </c>
      <c r="F6" s="280">
        <v>711.19</v>
      </c>
      <c r="G6" s="223" t="s">
        <v>2016</v>
      </c>
      <c r="H6" s="221" t="s">
        <v>1927</v>
      </c>
      <c r="I6" s="224" t="s">
        <v>1928</v>
      </c>
    </row>
    <row r="7" spans="1:9" s="254" customFormat="1" ht="78.75" customHeight="1" x14ac:dyDescent="0.25">
      <c r="A7" s="221" t="s">
        <v>985</v>
      </c>
      <c r="B7" s="221" t="s">
        <v>987</v>
      </c>
      <c r="C7" s="230" t="s">
        <v>521</v>
      </c>
      <c r="D7" s="226" t="s">
        <v>944</v>
      </c>
      <c r="E7" s="280">
        <v>678.57</v>
      </c>
      <c r="F7" s="280">
        <v>753.21</v>
      </c>
      <c r="G7" s="223" t="s">
        <v>2016</v>
      </c>
      <c r="H7" s="221" t="s">
        <v>1925</v>
      </c>
      <c r="I7" s="224" t="s">
        <v>1926</v>
      </c>
    </row>
    <row r="8" spans="1:9" s="255" customFormat="1" x14ac:dyDescent="0.25">
      <c r="A8" s="230" t="s">
        <v>978</v>
      </c>
      <c r="B8" s="230" t="s">
        <v>979</v>
      </c>
      <c r="C8" s="236" t="s">
        <v>617</v>
      </c>
      <c r="D8" s="247" t="s">
        <v>990</v>
      </c>
      <c r="E8" s="247"/>
      <c r="F8" s="247"/>
      <c r="G8" s="247"/>
      <c r="H8" s="247"/>
      <c r="I8" s="247"/>
    </row>
    <row r="9" spans="1:9" x14ac:dyDescent="0.25">
      <c r="A9" s="222" t="s">
        <v>978</v>
      </c>
      <c r="B9" s="222" t="s">
        <v>979</v>
      </c>
      <c r="C9" s="223" t="s">
        <v>332</v>
      </c>
      <c r="D9" s="222" t="s">
        <v>1684</v>
      </c>
      <c r="E9" s="280">
        <v>30.82</v>
      </c>
      <c r="F9" s="280">
        <v>33.840000000000003</v>
      </c>
      <c r="G9" s="223" t="s">
        <v>2017</v>
      </c>
      <c r="H9" s="221" t="s">
        <v>2002</v>
      </c>
      <c r="I9" s="224" t="s">
        <v>2001</v>
      </c>
    </row>
    <row r="10" spans="1:9" ht="45" x14ac:dyDescent="0.25">
      <c r="A10" s="222" t="s">
        <v>978</v>
      </c>
      <c r="B10" s="222" t="s">
        <v>979</v>
      </c>
      <c r="C10" s="223" t="s">
        <v>332</v>
      </c>
      <c r="D10" s="222" t="s">
        <v>473</v>
      </c>
      <c r="E10" s="280">
        <v>23.73</v>
      </c>
      <c r="F10" s="280">
        <v>26.05</v>
      </c>
      <c r="G10" s="223" t="s">
        <v>2017</v>
      </c>
      <c r="H10" s="221" t="s">
        <v>1502</v>
      </c>
      <c r="I10" s="224" t="s">
        <v>1481</v>
      </c>
    </row>
    <row r="11" spans="1:9" x14ac:dyDescent="0.25">
      <c r="A11" s="222" t="s">
        <v>978</v>
      </c>
      <c r="B11" s="222" t="s">
        <v>979</v>
      </c>
      <c r="C11" s="223" t="s">
        <v>333</v>
      </c>
      <c r="D11" s="222" t="s">
        <v>1684</v>
      </c>
      <c r="E11" s="280">
        <v>25.5</v>
      </c>
      <c r="F11" s="280">
        <v>27.99</v>
      </c>
      <c r="G11" s="223" t="s">
        <v>2017</v>
      </c>
      <c r="H11" s="221" t="s">
        <v>2002</v>
      </c>
      <c r="I11" s="224" t="s">
        <v>2001</v>
      </c>
    </row>
    <row r="12" spans="1:9" ht="30" x14ac:dyDescent="0.25">
      <c r="A12" s="222" t="s">
        <v>978</v>
      </c>
      <c r="B12" s="222" t="s">
        <v>979</v>
      </c>
      <c r="C12" s="222" t="s">
        <v>341</v>
      </c>
      <c r="D12" s="231"/>
      <c r="E12" s="280"/>
      <c r="F12" s="280"/>
      <c r="G12" s="223"/>
      <c r="H12" s="221"/>
      <c r="I12" s="221"/>
    </row>
    <row r="13" spans="1:9" ht="30" x14ac:dyDescent="0.25">
      <c r="A13" s="222" t="s">
        <v>978</v>
      </c>
      <c r="B13" s="222" t="s">
        <v>979</v>
      </c>
      <c r="C13" s="222" t="s">
        <v>329</v>
      </c>
      <c r="D13" s="244" t="s">
        <v>1120</v>
      </c>
      <c r="E13" s="280">
        <v>1770.57</v>
      </c>
      <c r="F13" s="280">
        <v>2068.02</v>
      </c>
      <c r="G13" s="244" t="s">
        <v>2016</v>
      </c>
      <c r="H13" s="243" t="s">
        <v>1899</v>
      </c>
      <c r="I13" s="245" t="s">
        <v>1827</v>
      </c>
    </row>
    <row r="14" spans="1:9" ht="30" x14ac:dyDescent="0.25">
      <c r="A14" s="222" t="s">
        <v>978</v>
      </c>
      <c r="B14" s="222" t="s">
        <v>979</v>
      </c>
      <c r="C14" s="222" t="s">
        <v>331</v>
      </c>
      <c r="D14" s="244"/>
      <c r="E14" s="280">
        <v>28.27</v>
      </c>
      <c r="F14" s="280">
        <v>31.37</v>
      </c>
      <c r="G14" s="244"/>
      <c r="H14" s="243"/>
      <c r="I14" s="245"/>
    </row>
    <row r="15" spans="1:9" ht="30" x14ac:dyDescent="0.25">
      <c r="A15" s="222" t="s">
        <v>978</v>
      </c>
      <c r="B15" s="222" t="s">
        <v>979</v>
      </c>
      <c r="C15" s="222" t="s">
        <v>329</v>
      </c>
      <c r="D15" s="244" t="s">
        <v>1685</v>
      </c>
      <c r="E15" s="280">
        <v>1442.45</v>
      </c>
      <c r="F15" s="280">
        <v>1601.06</v>
      </c>
      <c r="G15" s="244" t="s">
        <v>2017</v>
      </c>
      <c r="H15" s="243" t="s">
        <v>1793</v>
      </c>
      <c r="I15" s="245">
        <v>46010</v>
      </c>
    </row>
    <row r="16" spans="1:9" ht="30" x14ac:dyDescent="0.25">
      <c r="A16" s="222" t="s">
        <v>978</v>
      </c>
      <c r="B16" s="222" t="s">
        <v>979</v>
      </c>
      <c r="C16" s="222" t="s">
        <v>331</v>
      </c>
      <c r="D16" s="244"/>
      <c r="E16" s="280">
        <v>0</v>
      </c>
      <c r="F16" s="280">
        <v>0</v>
      </c>
      <c r="G16" s="244"/>
      <c r="H16" s="243"/>
      <c r="I16" s="245"/>
    </row>
    <row r="17" spans="1:9" ht="30" x14ac:dyDescent="0.25">
      <c r="A17" s="222" t="s">
        <v>978</v>
      </c>
      <c r="B17" s="222" t="s">
        <v>979</v>
      </c>
      <c r="C17" s="222" t="s">
        <v>329</v>
      </c>
      <c r="D17" s="244" t="s">
        <v>1686</v>
      </c>
      <c r="E17" s="280">
        <v>2324.7199999999998</v>
      </c>
      <c r="F17" s="280">
        <v>2580.4299999999998</v>
      </c>
      <c r="G17" s="244" t="s">
        <v>2017</v>
      </c>
      <c r="H17" s="243" t="s">
        <v>1902</v>
      </c>
      <c r="I17" s="245" t="s">
        <v>1901</v>
      </c>
    </row>
    <row r="18" spans="1:9" ht="30" x14ac:dyDescent="0.25">
      <c r="A18" s="222" t="s">
        <v>978</v>
      </c>
      <c r="B18" s="222" t="s">
        <v>979</v>
      </c>
      <c r="C18" s="222" t="s">
        <v>331</v>
      </c>
      <c r="D18" s="244"/>
      <c r="E18" s="280">
        <v>41.91</v>
      </c>
      <c r="F18" s="280">
        <v>46.51</v>
      </c>
      <c r="G18" s="244"/>
      <c r="H18" s="243"/>
      <c r="I18" s="245"/>
    </row>
    <row r="19" spans="1:9" ht="30" x14ac:dyDescent="0.25">
      <c r="A19" s="222" t="s">
        <v>978</v>
      </c>
      <c r="B19" s="222" t="s">
        <v>979</v>
      </c>
      <c r="C19" s="232" t="s">
        <v>342</v>
      </c>
      <c r="D19" s="222" t="s">
        <v>1120</v>
      </c>
      <c r="E19" s="280">
        <v>1735.37</v>
      </c>
      <c r="F19" s="280">
        <v>2026.91</v>
      </c>
      <c r="G19" s="223" t="s">
        <v>2017</v>
      </c>
      <c r="H19" s="221" t="s">
        <v>1892</v>
      </c>
      <c r="I19" s="224" t="s">
        <v>1827</v>
      </c>
    </row>
    <row r="20" spans="1:9" ht="30" x14ac:dyDescent="0.25">
      <c r="A20" s="222" t="s">
        <v>978</v>
      </c>
      <c r="B20" s="222" t="s">
        <v>979</v>
      </c>
      <c r="C20" s="232" t="s">
        <v>342</v>
      </c>
      <c r="D20" s="222" t="s">
        <v>1687</v>
      </c>
      <c r="E20" s="280">
        <v>1305.45</v>
      </c>
      <c r="F20" s="280">
        <v>1449.04</v>
      </c>
      <c r="G20" s="223" t="s">
        <v>2017</v>
      </c>
      <c r="H20" s="221" t="s">
        <v>1822</v>
      </c>
      <c r="I20" s="224" t="s">
        <v>1823</v>
      </c>
    </row>
    <row r="21" spans="1:9" ht="45" x14ac:dyDescent="0.25">
      <c r="A21" s="222" t="s">
        <v>978</v>
      </c>
      <c r="B21" s="222" t="s">
        <v>979</v>
      </c>
      <c r="C21" s="232" t="s">
        <v>342</v>
      </c>
      <c r="D21" s="222" t="s">
        <v>1688</v>
      </c>
      <c r="E21" s="280">
        <v>1660.36</v>
      </c>
      <c r="F21" s="280">
        <v>1842.99</v>
      </c>
      <c r="G21" s="223" t="s">
        <v>2017</v>
      </c>
      <c r="H21" s="221" t="s">
        <v>1900</v>
      </c>
      <c r="I21" s="224" t="s">
        <v>1901</v>
      </c>
    </row>
    <row r="22" spans="1:9" ht="45" x14ac:dyDescent="0.25">
      <c r="A22" s="222" t="s">
        <v>978</v>
      </c>
      <c r="B22" s="222" t="s">
        <v>979</v>
      </c>
      <c r="C22" s="232" t="s">
        <v>342</v>
      </c>
      <c r="D22" s="222" t="s">
        <v>1689</v>
      </c>
      <c r="E22" s="280">
        <v>1660.39</v>
      </c>
      <c r="F22" s="280">
        <v>1843.03</v>
      </c>
      <c r="G22" s="223" t="s">
        <v>2017</v>
      </c>
      <c r="H22" s="221" t="s">
        <v>1822</v>
      </c>
      <c r="I22" s="224" t="s">
        <v>1823</v>
      </c>
    </row>
    <row r="23" spans="1:9" ht="30" x14ac:dyDescent="0.25">
      <c r="A23" s="222" t="s">
        <v>978</v>
      </c>
      <c r="B23" s="222" t="s">
        <v>979</v>
      </c>
      <c r="C23" s="232" t="s">
        <v>342</v>
      </c>
      <c r="D23" s="222" t="s">
        <v>1690</v>
      </c>
      <c r="E23" s="280">
        <v>1576.18</v>
      </c>
      <c r="F23" s="280">
        <v>1749.55</v>
      </c>
      <c r="G23" s="223" t="s">
        <v>2017</v>
      </c>
      <c r="H23" s="221" t="s">
        <v>1822</v>
      </c>
      <c r="I23" s="224" t="s">
        <v>1823</v>
      </c>
    </row>
    <row r="24" spans="1:9" ht="60" x14ac:dyDescent="0.25">
      <c r="A24" s="222" t="s">
        <v>978</v>
      </c>
      <c r="B24" s="222" t="s">
        <v>979</v>
      </c>
      <c r="C24" s="232" t="s">
        <v>342</v>
      </c>
      <c r="D24" s="222" t="s">
        <v>1691</v>
      </c>
      <c r="E24" s="280">
        <v>2573.7800000000002</v>
      </c>
      <c r="F24" s="280">
        <v>2856.89</v>
      </c>
      <c r="G24" s="223" t="s">
        <v>2017</v>
      </c>
      <c r="H24" s="221" t="s">
        <v>1900</v>
      </c>
      <c r="I24" s="224" t="s">
        <v>1901</v>
      </c>
    </row>
    <row r="25" spans="1:9" ht="30" x14ac:dyDescent="0.25">
      <c r="A25" s="222" t="s">
        <v>978</v>
      </c>
      <c r="B25" s="222" t="s">
        <v>979</v>
      </c>
      <c r="C25" s="222" t="s">
        <v>1281</v>
      </c>
      <c r="D25" s="222" t="s">
        <v>972</v>
      </c>
      <c r="E25" s="280">
        <v>1.8</v>
      </c>
      <c r="F25" s="280">
        <v>2.1</v>
      </c>
      <c r="G25" s="223" t="s">
        <v>2017</v>
      </c>
      <c r="H25" s="221" t="s">
        <v>1992</v>
      </c>
      <c r="I25" s="224">
        <v>46020</v>
      </c>
    </row>
    <row r="26" spans="1:9" x14ac:dyDescent="0.25">
      <c r="A26" s="222" t="s">
        <v>978</v>
      </c>
      <c r="B26" s="222" t="s">
        <v>979</v>
      </c>
      <c r="C26" s="256" t="s">
        <v>520</v>
      </c>
      <c r="D26" s="222" t="s">
        <v>1007</v>
      </c>
      <c r="E26" s="280">
        <v>3921.12</v>
      </c>
      <c r="F26" s="280">
        <v>4297.54</v>
      </c>
      <c r="G26" s="223" t="s">
        <v>2017</v>
      </c>
      <c r="H26" s="221" t="s">
        <v>1965</v>
      </c>
      <c r="I26" s="224" t="s">
        <v>1966</v>
      </c>
    </row>
    <row r="27" spans="1:9" s="255" customFormat="1" ht="28.5" x14ac:dyDescent="0.25">
      <c r="A27" s="230" t="s">
        <v>978</v>
      </c>
      <c r="B27" s="233" t="s">
        <v>618</v>
      </c>
      <c r="C27" s="236" t="s">
        <v>618</v>
      </c>
      <c r="D27" s="247" t="s">
        <v>2158</v>
      </c>
      <c r="E27" s="247"/>
      <c r="F27" s="247"/>
      <c r="G27" s="247"/>
      <c r="H27" s="247"/>
      <c r="I27" s="247"/>
    </row>
    <row r="28" spans="1:9" x14ac:dyDescent="0.25">
      <c r="A28" s="222" t="s">
        <v>978</v>
      </c>
      <c r="B28" s="222" t="s">
        <v>618</v>
      </c>
      <c r="C28" s="223" t="s">
        <v>332</v>
      </c>
      <c r="D28" s="222" t="s">
        <v>349</v>
      </c>
      <c r="E28" s="280">
        <v>37.520000000000003</v>
      </c>
      <c r="F28" s="280">
        <v>41.19</v>
      </c>
      <c r="G28" s="223" t="s">
        <v>2016</v>
      </c>
      <c r="H28" s="221" t="s">
        <v>1488</v>
      </c>
      <c r="I28" s="224">
        <v>46006</v>
      </c>
    </row>
    <row r="29" spans="1:9" ht="45" x14ac:dyDescent="0.25">
      <c r="A29" s="222" t="s">
        <v>978</v>
      </c>
      <c r="B29" s="222" t="s">
        <v>618</v>
      </c>
      <c r="C29" s="256" t="s">
        <v>333</v>
      </c>
      <c r="D29" s="222" t="s">
        <v>2159</v>
      </c>
      <c r="E29" s="280">
        <v>48.71</v>
      </c>
      <c r="F29" s="280">
        <v>53.48</v>
      </c>
      <c r="G29" s="223" t="s">
        <v>2016</v>
      </c>
      <c r="H29" s="221" t="s">
        <v>1489</v>
      </c>
      <c r="I29" s="224" t="s">
        <v>1490</v>
      </c>
    </row>
    <row r="30" spans="1:9" ht="30" x14ac:dyDescent="0.25">
      <c r="A30" s="222" t="s">
        <v>978</v>
      </c>
      <c r="B30" s="222" t="s">
        <v>618</v>
      </c>
      <c r="C30" s="222" t="s">
        <v>341</v>
      </c>
      <c r="D30" s="231"/>
      <c r="E30" s="280"/>
      <c r="F30" s="280"/>
      <c r="G30" s="223"/>
      <c r="H30" s="221"/>
      <c r="I30" s="221"/>
    </row>
    <row r="31" spans="1:9" ht="30" x14ac:dyDescent="0.25">
      <c r="A31" s="222" t="s">
        <v>978</v>
      </c>
      <c r="B31" s="222" t="s">
        <v>618</v>
      </c>
      <c r="C31" s="222" t="s">
        <v>329</v>
      </c>
      <c r="D31" s="244" t="s">
        <v>1120</v>
      </c>
      <c r="E31" s="280">
        <v>2195.02</v>
      </c>
      <c r="F31" s="280">
        <v>2436.4699999999998</v>
      </c>
      <c r="G31" s="244" t="s">
        <v>2016</v>
      </c>
      <c r="H31" s="243" t="s">
        <v>1986</v>
      </c>
      <c r="I31" s="245" t="s">
        <v>1827</v>
      </c>
    </row>
    <row r="32" spans="1:9" ht="30" x14ac:dyDescent="0.25">
      <c r="A32" s="222" t="s">
        <v>978</v>
      </c>
      <c r="B32" s="222" t="s">
        <v>618</v>
      </c>
      <c r="C32" s="222" t="s">
        <v>331</v>
      </c>
      <c r="D32" s="244"/>
      <c r="E32" s="280">
        <v>49.47</v>
      </c>
      <c r="F32" s="280">
        <v>54.9</v>
      </c>
      <c r="G32" s="244"/>
      <c r="H32" s="243"/>
      <c r="I32" s="245"/>
    </row>
    <row r="33" spans="1:9" ht="30" x14ac:dyDescent="0.25">
      <c r="A33" s="222" t="s">
        <v>978</v>
      </c>
      <c r="B33" s="222" t="s">
        <v>618</v>
      </c>
      <c r="C33" s="222" t="s">
        <v>329</v>
      </c>
      <c r="D33" s="244" t="s">
        <v>1692</v>
      </c>
      <c r="E33" s="280">
        <v>2505.17</v>
      </c>
      <c r="F33" s="280">
        <v>2780.73</v>
      </c>
      <c r="G33" s="244" t="s">
        <v>2016</v>
      </c>
      <c r="H33" s="243" t="s">
        <v>1806</v>
      </c>
      <c r="I33" s="245" t="s">
        <v>1799</v>
      </c>
    </row>
    <row r="34" spans="1:9" ht="30" x14ac:dyDescent="0.25">
      <c r="A34" s="222" t="s">
        <v>978</v>
      </c>
      <c r="B34" s="222" t="s">
        <v>618</v>
      </c>
      <c r="C34" s="222" t="s">
        <v>331</v>
      </c>
      <c r="D34" s="244"/>
      <c r="E34" s="280">
        <v>48.29</v>
      </c>
      <c r="F34" s="280">
        <v>53.6</v>
      </c>
      <c r="G34" s="244"/>
      <c r="H34" s="243"/>
      <c r="I34" s="245"/>
    </row>
    <row r="35" spans="1:9" ht="30" x14ac:dyDescent="0.25">
      <c r="A35" s="222" t="s">
        <v>978</v>
      </c>
      <c r="B35" s="222" t="s">
        <v>618</v>
      </c>
      <c r="C35" s="223" t="s">
        <v>342</v>
      </c>
      <c r="D35" s="222" t="s">
        <v>1120</v>
      </c>
      <c r="E35" s="280">
        <v>2195.0300000000002</v>
      </c>
      <c r="F35" s="280">
        <v>2436.48</v>
      </c>
      <c r="G35" s="223" t="s">
        <v>2017</v>
      </c>
      <c r="H35" s="221" t="s">
        <v>1985</v>
      </c>
      <c r="I35" s="224" t="s">
        <v>1827</v>
      </c>
    </row>
    <row r="36" spans="1:9" ht="45" x14ac:dyDescent="0.25">
      <c r="A36" s="222" t="s">
        <v>978</v>
      </c>
      <c r="B36" s="222" t="s">
        <v>618</v>
      </c>
      <c r="C36" s="223" t="s">
        <v>342</v>
      </c>
      <c r="D36" s="222" t="s">
        <v>1692</v>
      </c>
      <c r="E36" s="280">
        <v>2416.15</v>
      </c>
      <c r="F36" s="280">
        <v>2681.95</v>
      </c>
      <c r="G36" s="223" t="s">
        <v>2017</v>
      </c>
      <c r="H36" s="221" t="s">
        <v>1798</v>
      </c>
      <c r="I36" s="224" t="s">
        <v>1799</v>
      </c>
    </row>
    <row r="37" spans="1:9" ht="60" x14ac:dyDescent="0.25">
      <c r="A37" s="222" t="s">
        <v>978</v>
      </c>
      <c r="B37" s="222" t="s">
        <v>618</v>
      </c>
      <c r="C37" s="223" t="s">
        <v>342</v>
      </c>
      <c r="D37" s="222" t="s">
        <v>1008</v>
      </c>
      <c r="E37" s="280">
        <v>1888.17</v>
      </c>
      <c r="F37" s="280">
        <v>1973.53</v>
      </c>
      <c r="G37" s="223" t="s">
        <v>2017</v>
      </c>
      <c r="H37" s="221" t="s">
        <v>1560</v>
      </c>
      <c r="I37" s="224" t="s">
        <v>1561</v>
      </c>
    </row>
    <row r="38" spans="1:9" ht="30" x14ac:dyDescent="0.25">
      <c r="A38" s="222" t="s">
        <v>978</v>
      </c>
      <c r="B38" s="222" t="s">
        <v>618</v>
      </c>
      <c r="C38" s="222" t="s">
        <v>1281</v>
      </c>
      <c r="D38" s="222" t="s">
        <v>972</v>
      </c>
      <c r="E38" s="280">
        <v>1.8</v>
      </c>
      <c r="F38" s="280">
        <v>2.1</v>
      </c>
      <c r="G38" s="223" t="s">
        <v>2017</v>
      </c>
      <c r="H38" s="221" t="s">
        <v>1992</v>
      </c>
      <c r="I38" s="224">
        <v>46020</v>
      </c>
    </row>
    <row r="39" spans="1:9" s="255" customFormat="1" x14ac:dyDescent="0.25">
      <c r="A39" s="230" t="s">
        <v>978</v>
      </c>
      <c r="B39" s="230" t="s">
        <v>980</v>
      </c>
      <c r="C39" s="236" t="s">
        <v>0</v>
      </c>
      <c r="D39" s="247" t="s">
        <v>2160</v>
      </c>
      <c r="E39" s="247"/>
      <c r="F39" s="247"/>
      <c r="G39" s="247"/>
      <c r="H39" s="247"/>
      <c r="I39" s="247"/>
    </row>
    <row r="40" spans="1:9" x14ac:dyDescent="0.25">
      <c r="A40" s="222" t="s">
        <v>978</v>
      </c>
      <c r="B40" s="222" t="s">
        <v>980</v>
      </c>
      <c r="C40" s="222" t="s">
        <v>332</v>
      </c>
      <c r="D40" s="222" t="s">
        <v>340</v>
      </c>
      <c r="E40" s="280">
        <v>18.989999999999998</v>
      </c>
      <c r="F40" s="280">
        <v>20.85</v>
      </c>
      <c r="G40" s="223" t="s">
        <v>2017</v>
      </c>
      <c r="H40" s="221" t="s">
        <v>1598</v>
      </c>
      <c r="I40" s="224">
        <v>46010</v>
      </c>
    </row>
    <row r="41" spans="1:9" ht="45" x14ac:dyDescent="0.25">
      <c r="A41" s="222" t="s">
        <v>978</v>
      </c>
      <c r="B41" s="222" t="s">
        <v>980</v>
      </c>
      <c r="C41" s="222" t="s">
        <v>332</v>
      </c>
      <c r="D41" s="222" t="s">
        <v>473</v>
      </c>
      <c r="E41" s="280">
        <v>19.77</v>
      </c>
      <c r="F41" s="280">
        <v>21.7</v>
      </c>
      <c r="G41" s="223" t="s">
        <v>2017</v>
      </c>
      <c r="H41" s="221" t="s">
        <v>1502</v>
      </c>
      <c r="I41" s="224" t="s">
        <v>1481</v>
      </c>
    </row>
    <row r="42" spans="1:9" x14ac:dyDescent="0.25">
      <c r="A42" s="222" t="s">
        <v>978</v>
      </c>
      <c r="B42" s="222" t="s">
        <v>980</v>
      </c>
      <c r="C42" s="222" t="s">
        <v>333</v>
      </c>
      <c r="D42" s="222" t="s">
        <v>340</v>
      </c>
      <c r="E42" s="280">
        <v>23.1</v>
      </c>
      <c r="F42" s="280">
        <v>25.36</v>
      </c>
      <c r="G42" s="223" t="s">
        <v>2017</v>
      </c>
      <c r="H42" s="221" t="s">
        <v>1598</v>
      </c>
      <c r="I42" s="224">
        <v>46010</v>
      </c>
    </row>
    <row r="43" spans="1:9" ht="30" x14ac:dyDescent="0.25">
      <c r="A43" s="222" t="s">
        <v>978</v>
      </c>
      <c r="B43" s="222" t="s">
        <v>980</v>
      </c>
      <c r="C43" s="222" t="s">
        <v>341</v>
      </c>
      <c r="D43" s="231"/>
      <c r="E43" s="280"/>
      <c r="F43" s="280"/>
      <c r="G43" s="223"/>
      <c r="H43" s="221"/>
      <c r="I43" s="221"/>
    </row>
    <row r="44" spans="1:9" ht="30" x14ac:dyDescent="0.25">
      <c r="A44" s="222" t="s">
        <v>978</v>
      </c>
      <c r="B44" s="222" t="s">
        <v>980</v>
      </c>
      <c r="C44" s="222" t="s">
        <v>329</v>
      </c>
      <c r="D44" s="249" t="s">
        <v>1120</v>
      </c>
      <c r="E44" s="280">
        <v>2235.04</v>
      </c>
      <c r="F44" s="280">
        <v>2480.89</v>
      </c>
      <c r="G44" s="244" t="s">
        <v>2017</v>
      </c>
      <c r="H44" s="243" t="s">
        <v>1889</v>
      </c>
      <c r="I44" s="245" t="s">
        <v>1883</v>
      </c>
    </row>
    <row r="45" spans="1:9" ht="30" x14ac:dyDescent="0.25">
      <c r="A45" s="222" t="s">
        <v>978</v>
      </c>
      <c r="B45" s="222" t="s">
        <v>980</v>
      </c>
      <c r="C45" s="222" t="s">
        <v>331</v>
      </c>
      <c r="D45" s="249"/>
      <c r="E45" s="280">
        <v>33.020000000000003</v>
      </c>
      <c r="F45" s="280">
        <v>36.65</v>
      </c>
      <c r="G45" s="244"/>
      <c r="H45" s="243"/>
      <c r="I45" s="245"/>
    </row>
    <row r="46" spans="1:9" ht="30" x14ac:dyDescent="0.25">
      <c r="A46" s="222" t="s">
        <v>978</v>
      </c>
      <c r="B46" s="222" t="s">
        <v>980</v>
      </c>
      <c r="C46" s="222" t="s">
        <v>342</v>
      </c>
      <c r="D46" s="222" t="s">
        <v>1120</v>
      </c>
      <c r="E46" s="280">
        <v>2235.04</v>
      </c>
      <c r="F46" s="280">
        <v>2480.89</v>
      </c>
      <c r="G46" s="223" t="s">
        <v>2017</v>
      </c>
      <c r="H46" s="221" t="s">
        <v>1882</v>
      </c>
      <c r="I46" s="224" t="s">
        <v>1883</v>
      </c>
    </row>
    <row r="47" spans="1:9" ht="30" x14ac:dyDescent="0.25">
      <c r="A47" s="222" t="s">
        <v>978</v>
      </c>
      <c r="B47" s="222" t="s">
        <v>980</v>
      </c>
      <c r="C47" s="222" t="s">
        <v>1281</v>
      </c>
      <c r="D47" s="222" t="s">
        <v>972</v>
      </c>
      <c r="E47" s="280">
        <v>1.8</v>
      </c>
      <c r="F47" s="280">
        <v>2.1</v>
      </c>
      <c r="G47" s="223" t="s">
        <v>2017</v>
      </c>
      <c r="H47" s="221" t="s">
        <v>1992</v>
      </c>
      <c r="I47" s="224">
        <v>46020</v>
      </c>
    </row>
    <row r="48" spans="1:9" ht="30" x14ac:dyDescent="0.25">
      <c r="A48" s="222" t="s">
        <v>978</v>
      </c>
      <c r="B48" s="222" t="s">
        <v>980</v>
      </c>
      <c r="C48" s="222" t="s">
        <v>344</v>
      </c>
      <c r="D48" s="222"/>
      <c r="E48" s="280"/>
      <c r="F48" s="280"/>
      <c r="G48" s="223"/>
      <c r="H48" s="221"/>
      <c r="I48" s="224"/>
    </row>
    <row r="49" spans="1:9" s="258" customFormat="1" ht="38.25" x14ac:dyDescent="0.2">
      <c r="A49" s="222" t="s">
        <v>978</v>
      </c>
      <c r="B49" s="222" t="s">
        <v>980</v>
      </c>
      <c r="C49" s="257" t="s">
        <v>1116</v>
      </c>
      <c r="D49" s="222" t="s">
        <v>469</v>
      </c>
      <c r="E49" s="280">
        <v>36.520000000000003</v>
      </c>
      <c r="F49" s="280">
        <v>40.020000000000003</v>
      </c>
      <c r="G49" s="223" t="s">
        <v>2017</v>
      </c>
      <c r="H49" s="221" t="s">
        <v>2115</v>
      </c>
      <c r="I49" s="224">
        <v>46010</v>
      </c>
    </row>
    <row r="50" spans="1:9" s="255" customFormat="1" x14ac:dyDescent="0.25">
      <c r="A50" s="230" t="s">
        <v>978</v>
      </c>
      <c r="B50" s="230" t="s">
        <v>981</v>
      </c>
      <c r="C50" s="236" t="s">
        <v>619</v>
      </c>
      <c r="D50" s="247" t="s">
        <v>2161</v>
      </c>
      <c r="E50" s="247"/>
      <c r="F50" s="247"/>
      <c r="G50" s="247"/>
      <c r="H50" s="247"/>
      <c r="I50" s="247"/>
    </row>
    <row r="51" spans="1:9" x14ac:dyDescent="0.25">
      <c r="A51" s="222" t="s">
        <v>978</v>
      </c>
      <c r="B51" s="222" t="s">
        <v>981</v>
      </c>
      <c r="C51" s="222" t="s">
        <v>332</v>
      </c>
      <c r="D51" s="222" t="s">
        <v>353</v>
      </c>
      <c r="E51" s="280">
        <v>28.23</v>
      </c>
      <c r="F51" s="280">
        <v>30.99</v>
      </c>
      <c r="G51" s="244" t="s">
        <v>2017</v>
      </c>
      <c r="H51" s="243" t="s">
        <v>2003</v>
      </c>
      <c r="I51" s="245">
        <v>46006</v>
      </c>
    </row>
    <row r="52" spans="1:9" x14ac:dyDescent="0.25">
      <c r="A52" s="222" t="s">
        <v>978</v>
      </c>
      <c r="B52" s="222" t="s">
        <v>981</v>
      </c>
      <c r="C52" s="223" t="s">
        <v>333</v>
      </c>
      <c r="D52" s="222" t="s">
        <v>353</v>
      </c>
      <c r="E52" s="280">
        <v>30.63</v>
      </c>
      <c r="F52" s="280">
        <v>33.630000000000003</v>
      </c>
      <c r="G52" s="244"/>
      <c r="H52" s="243"/>
      <c r="I52" s="245"/>
    </row>
    <row r="53" spans="1:9" ht="45" x14ac:dyDescent="0.25">
      <c r="A53" s="222" t="s">
        <v>978</v>
      </c>
      <c r="B53" s="222" t="s">
        <v>981</v>
      </c>
      <c r="C53" s="223" t="s">
        <v>333</v>
      </c>
      <c r="D53" s="222" t="s">
        <v>354</v>
      </c>
      <c r="E53" s="280">
        <v>35.56</v>
      </c>
      <c r="F53" s="280">
        <v>36.869999999999997</v>
      </c>
      <c r="G53" s="244"/>
      <c r="H53" s="243"/>
      <c r="I53" s="245"/>
    </row>
    <row r="54" spans="1:9" ht="30" x14ac:dyDescent="0.25">
      <c r="A54" s="222" t="s">
        <v>978</v>
      </c>
      <c r="B54" s="222" t="s">
        <v>981</v>
      </c>
      <c r="C54" s="222" t="s">
        <v>341</v>
      </c>
      <c r="D54" s="222"/>
      <c r="E54" s="280"/>
      <c r="F54" s="280"/>
      <c r="G54" s="223"/>
      <c r="H54" s="221"/>
      <c r="I54" s="221"/>
    </row>
    <row r="55" spans="1:9" ht="30" x14ac:dyDescent="0.25">
      <c r="A55" s="222" t="s">
        <v>978</v>
      </c>
      <c r="B55" s="222" t="s">
        <v>981</v>
      </c>
      <c r="C55" s="222" t="s">
        <v>329</v>
      </c>
      <c r="D55" s="244" t="s">
        <v>1120</v>
      </c>
      <c r="E55" s="280">
        <v>1666.64</v>
      </c>
      <c r="F55" s="280">
        <v>1849.97</v>
      </c>
      <c r="G55" s="244" t="s">
        <v>2017</v>
      </c>
      <c r="H55" s="243" t="s">
        <v>1988</v>
      </c>
      <c r="I55" s="245" t="s">
        <v>1827</v>
      </c>
    </row>
    <row r="56" spans="1:9" ht="30" x14ac:dyDescent="0.25">
      <c r="A56" s="222" t="s">
        <v>978</v>
      </c>
      <c r="B56" s="222" t="s">
        <v>981</v>
      </c>
      <c r="C56" s="222" t="s">
        <v>331</v>
      </c>
      <c r="D56" s="244"/>
      <c r="E56" s="280">
        <v>49.47</v>
      </c>
      <c r="F56" s="280">
        <v>54.91</v>
      </c>
      <c r="G56" s="244"/>
      <c r="H56" s="243"/>
      <c r="I56" s="245"/>
    </row>
    <row r="57" spans="1:9" ht="30" x14ac:dyDescent="0.25">
      <c r="A57" s="222" t="s">
        <v>978</v>
      </c>
      <c r="B57" s="222" t="s">
        <v>981</v>
      </c>
      <c r="C57" s="222" t="s">
        <v>342</v>
      </c>
      <c r="D57" s="222" t="s">
        <v>1120</v>
      </c>
      <c r="E57" s="280">
        <v>1666.64</v>
      </c>
      <c r="F57" s="280">
        <v>1849.97</v>
      </c>
      <c r="G57" s="223" t="s">
        <v>2017</v>
      </c>
      <c r="H57" s="221" t="s">
        <v>1987</v>
      </c>
      <c r="I57" s="224" t="s">
        <v>1827</v>
      </c>
    </row>
    <row r="58" spans="1:9" ht="30" x14ac:dyDescent="0.25">
      <c r="A58" s="222" t="s">
        <v>978</v>
      </c>
      <c r="B58" s="222" t="s">
        <v>981</v>
      </c>
      <c r="C58" s="222" t="s">
        <v>1281</v>
      </c>
      <c r="D58" s="222" t="s">
        <v>972</v>
      </c>
      <c r="E58" s="280">
        <v>1.8</v>
      </c>
      <c r="F58" s="280">
        <v>2.1</v>
      </c>
      <c r="G58" s="223" t="s">
        <v>2017</v>
      </c>
      <c r="H58" s="221" t="s">
        <v>1992</v>
      </c>
      <c r="I58" s="224">
        <v>46020</v>
      </c>
    </row>
    <row r="59" spans="1:9" s="255" customFormat="1" x14ac:dyDescent="0.25">
      <c r="A59" s="230" t="s">
        <v>978</v>
      </c>
      <c r="B59" s="230" t="s">
        <v>982</v>
      </c>
      <c r="C59" s="236" t="s">
        <v>620</v>
      </c>
      <c r="D59" s="247" t="s">
        <v>398</v>
      </c>
      <c r="E59" s="247"/>
      <c r="F59" s="247"/>
      <c r="G59" s="247"/>
      <c r="H59" s="247"/>
      <c r="I59" s="247"/>
    </row>
    <row r="60" spans="1:9" ht="30" x14ac:dyDescent="0.25">
      <c r="A60" s="222" t="s">
        <v>978</v>
      </c>
      <c r="B60" s="222" t="s">
        <v>982</v>
      </c>
      <c r="C60" s="223" t="s">
        <v>332</v>
      </c>
      <c r="D60" s="222" t="s">
        <v>502</v>
      </c>
      <c r="E60" s="280">
        <v>26.07</v>
      </c>
      <c r="F60" s="280">
        <v>28.62</v>
      </c>
      <c r="G60" s="244" t="s">
        <v>2017</v>
      </c>
      <c r="H60" s="243" t="s">
        <v>2004</v>
      </c>
      <c r="I60" s="245" t="s">
        <v>2005</v>
      </c>
    </row>
    <row r="61" spans="1:9" ht="30" x14ac:dyDescent="0.25">
      <c r="A61" s="222" t="s">
        <v>978</v>
      </c>
      <c r="B61" s="222" t="s">
        <v>982</v>
      </c>
      <c r="C61" s="223" t="s">
        <v>332</v>
      </c>
      <c r="D61" s="222" t="s">
        <v>973</v>
      </c>
      <c r="E61" s="280">
        <v>37.950000000000003</v>
      </c>
      <c r="F61" s="280">
        <v>41.66</v>
      </c>
      <c r="G61" s="244"/>
      <c r="H61" s="243"/>
      <c r="I61" s="245"/>
    </row>
    <row r="62" spans="1:9" ht="30" x14ac:dyDescent="0.25">
      <c r="A62" s="222" t="s">
        <v>978</v>
      </c>
      <c r="B62" s="222" t="s">
        <v>982</v>
      </c>
      <c r="C62" s="223" t="s">
        <v>333</v>
      </c>
      <c r="D62" s="222" t="s">
        <v>502</v>
      </c>
      <c r="E62" s="280">
        <v>43.64</v>
      </c>
      <c r="F62" s="280">
        <v>47.91</v>
      </c>
      <c r="G62" s="244"/>
      <c r="H62" s="243"/>
      <c r="I62" s="245"/>
    </row>
    <row r="63" spans="1:9" ht="30" x14ac:dyDescent="0.25">
      <c r="A63" s="222" t="s">
        <v>978</v>
      </c>
      <c r="B63" s="222" t="s">
        <v>982</v>
      </c>
      <c r="C63" s="223" t="s">
        <v>333</v>
      </c>
      <c r="D63" s="222" t="s">
        <v>973</v>
      </c>
      <c r="E63" s="280">
        <v>25.82</v>
      </c>
      <c r="F63" s="280">
        <v>28.35</v>
      </c>
      <c r="G63" s="244"/>
      <c r="H63" s="243"/>
      <c r="I63" s="245"/>
    </row>
    <row r="64" spans="1:9" ht="30" x14ac:dyDescent="0.25">
      <c r="A64" s="222" t="s">
        <v>978</v>
      </c>
      <c r="B64" s="222" t="s">
        <v>982</v>
      </c>
      <c r="C64" s="222" t="s">
        <v>341</v>
      </c>
      <c r="D64" s="222"/>
      <c r="E64" s="280"/>
      <c r="F64" s="280"/>
      <c r="G64" s="223"/>
      <c r="H64" s="221"/>
      <c r="I64" s="224"/>
    </row>
    <row r="65" spans="1:9" ht="30" x14ac:dyDescent="0.25">
      <c r="A65" s="222" t="s">
        <v>978</v>
      </c>
      <c r="B65" s="222" t="s">
        <v>982</v>
      </c>
      <c r="C65" s="222" t="s">
        <v>329</v>
      </c>
      <c r="D65" s="244" t="s">
        <v>1184</v>
      </c>
      <c r="E65" s="280">
        <v>2205.2800000000002</v>
      </c>
      <c r="F65" s="280">
        <v>2447.86</v>
      </c>
      <c r="G65" s="244" t="s">
        <v>2017</v>
      </c>
      <c r="H65" s="243" t="s">
        <v>1564</v>
      </c>
      <c r="I65" s="245" t="s">
        <v>1566</v>
      </c>
    </row>
    <row r="66" spans="1:9" ht="30" x14ac:dyDescent="0.25">
      <c r="A66" s="222" t="s">
        <v>978</v>
      </c>
      <c r="B66" s="222" t="s">
        <v>982</v>
      </c>
      <c r="C66" s="222" t="s">
        <v>331</v>
      </c>
      <c r="D66" s="244"/>
      <c r="E66" s="280">
        <v>41.76</v>
      </c>
      <c r="F66" s="280">
        <v>46.35</v>
      </c>
      <c r="G66" s="244"/>
      <c r="H66" s="243"/>
      <c r="I66" s="245"/>
    </row>
    <row r="67" spans="1:9" ht="30" x14ac:dyDescent="0.25">
      <c r="A67" s="222" t="s">
        <v>978</v>
      </c>
      <c r="B67" s="222" t="s">
        <v>982</v>
      </c>
      <c r="C67" s="223" t="s">
        <v>342</v>
      </c>
      <c r="D67" s="222" t="s">
        <v>1185</v>
      </c>
      <c r="E67" s="280">
        <v>2205.2800000000002</v>
      </c>
      <c r="F67" s="280">
        <v>2447.86</v>
      </c>
      <c r="G67" s="223" t="s">
        <v>2017</v>
      </c>
      <c r="H67" s="221" t="s">
        <v>1565</v>
      </c>
      <c r="I67" s="224" t="s">
        <v>1566</v>
      </c>
    </row>
    <row r="68" spans="1:9" ht="30" x14ac:dyDescent="0.25">
      <c r="A68" s="222" t="s">
        <v>978</v>
      </c>
      <c r="B68" s="222" t="s">
        <v>982</v>
      </c>
      <c r="C68" s="222" t="s">
        <v>1281</v>
      </c>
      <c r="D68" s="222" t="s">
        <v>972</v>
      </c>
      <c r="E68" s="280">
        <v>1.8</v>
      </c>
      <c r="F68" s="280">
        <v>2.1</v>
      </c>
      <c r="G68" s="223" t="s">
        <v>2017</v>
      </c>
      <c r="H68" s="221" t="s">
        <v>1992</v>
      </c>
      <c r="I68" s="224">
        <v>46020</v>
      </c>
    </row>
    <row r="69" spans="1:9" s="255" customFormat="1" x14ac:dyDescent="0.25">
      <c r="A69" s="230" t="s">
        <v>978</v>
      </c>
      <c r="B69" s="230" t="s">
        <v>983</v>
      </c>
      <c r="C69" s="236" t="s">
        <v>621</v>
      </c>
      <c r="D69" s="247" t="s">
        <v>399</v>
      </c>
      <c r="E69" s="247"/>
      <c r="F69" s="247"/>
      <c r="G69" s="247"/>
      <c r="H69" s="247"/>
      <c r="I69" s="247"/>
    </row>
    <row r="70" spans="1:9" ht="30" x14ac:dyDescent="0.25">
      <c r="A70" s="222" t="s">
        <v>978</v>
      </c>
      <c r="B70" s="222" t="s">
        <v>983</v>
      </c>
      <c r="C70" s="222" t="s">
        <v>332</v>
      </c>
      <c r="D70" s="222" t="s">
        <v>1118</v>
      </c>
      <c r="E70" s="280">
        <v>60.56</v>
      </c>
      <c r="F70" s="280">
        <v>61.11</v>
      </c>
      <c r="G70" s="223" t="s">
        <v>2017</v>
      </c>
      <c r="H70" s="220" t="s">
        <v>1787</v>
      </c>
      <c r="I70" s="225">
        <v>46010</v>
      </c>
    </row>
    <row r="71" spans="1:9" ht="30" x14ac:dyDescent="0.25">
      <c r="A71" s="222" t="s">
        <v>978</v>
      </c>
      <c r="B71" s="222" t="s">
        <v>983</v>
      </c>
      <c r="C71" s="222" t="s">
        <v>333</v>
      </c>
      <c r="D71" s="222" t="s">
        <v>1118</v>
      </c>
      <c r="E71" s="280">
        <v>39.56</v>
      </c>
      <c r="F71" s="280">
        <v>43.43</v>
      </c>
      <c r="G71" s="223" t="s">
        <v>2017</v>
      </c>
      <c r="H71" s="220" t="s">
        <v>1787</v>
      </c>
      <c r="I71" s="225">
        <v>46010</v>
      </c>
    </row>
    <row r="72" spans="1:9" ht="30" x14ac:dyDescent="0.25">
      <c r="A72" s="222" t="s">
        <v>978</v>
      </c>
      <c r="B72" s="222" t="s">
        <v>983</v>
      </c>
      <c r="C72" s="222" t="s">
        <v>341</v>
      </c>
      <c r="D72" s="231"/>
      <c r="E72" s="280"/>
      <c r="F72" s="280"/>
      <c r="G72" s="223"/>
      <c r="H72" s="234"/>
      <c r="I72" s="234"/>
    </row>
    <row r="73" spans="1:9" ht="30" x14ac:dyDescent="0.25">
      <c r="A73" s="222" t="s">
        <v>978</v>
      </c>
      <c r="B73" s="222" t="s">
        <v>983</v>
      </c>
      <c r="C73" s="222" t="s">
        <v>329</v>
      </c>
      <c r="D73" s="244" t="s">
        <v>1279</v>
      </c>
      <c r="E73" s="280">
        <v>2717.3</v>
      </c>
      <c r="F73" s="280">
        <v>3016.2</v>
      </c>
      <c r="G73" s="244" t="s">
        <v>2016</v>
      </c>
      <c r="H73" s="243" t="s">
        <v>1569</v>
      </c>
      <c r="I73" s="245" t="s">
        <v>1568</v>
      </c>
    </row>
    <row r="74" spans="1:9" ht="30" x14ac:dyDescent="0.25">
      <c r="A74" s="222" t="s">
        <v>978</v>
      </c>
      <c r="B74" s="222" t="s">
        <v>983</v>
      </c>
      <c r="C74" s="222" t="s">
        <v>331</v>
      </c>
      <c r="D74" s="244"/>
      <c r="E74" s="280">
        <v>108.2</v>
      </c>
      <c r="F74" s="280">
        <v>120.1</v>
      </c>
      <c r="G74" s="244"/>
      <c r="H74" s="243"/>
      <c r="I74" s="245"/>
    </row>
    <row r="75" spans="1:9" ht="45" x14ac:dyDescent="0.25">
      <c r="A75" s="222" t="s">
        <v>978</v>
      </c>
      <c r="B75" s="222" t="s">
        <v>983</v>
      </c>
      <c r="C75" s="223" t="s">
        <v>342</v>
      </c>
      <c r="D75" s="222" t="s">
        <v>1280</v>
      </c>
      <c r="E75" s="280">
        <v>2865.87</v>
      </c>
      <c r="F75" s="280">
        <v>3181.11</v>
      </c>
      <c r="G75" s="223" t="s">
        <v>2017</v>
      </c>
      <c r="H75" s="221" t="s">
        <v>1590</v>
      </c>
      <c r="I75" s="224" t="s">
        <v>1591</v>
      </c>
    </row>
    <row r="76" spans="1:9" ht="45" x14ac:dyDescent="0.25">
      <c r="A76" s="222" t="s">
        <v>978</v>
      </c>
      <c r="B76" s="222" t="s">
        <v>983</v>
      </c>
      <c r="C76" s="223" t="s">
        <v>342</v>
      </c>
      <c r="D76" s="222" t="s">
        <v>1279</v>
      </c>
      <c r="E76" s="280">
        <v>2717.3</v>
      </c>
      <c r="F76" s="280">
        <v>3016.2</v>
      </c>
      <c r="G76" s="223" t="s">
        <v>2017</v>
      </c>
      <c r="H76" s="221" t="s">
        <v>1567</v>
      </c>
      <c r="I76" s="224" t="s">
        <v>1568</v>
      </c>
    </row>
    <row r="77" spans="1:9" ht="60" x14ac:dyDescent="0.25">
      <c r="A77" s="222" t="s">
        <v>978</v>
      </c>
      <c r="B77" s="222" t="s">
        <v>983</v>
      </c>
      <c r="C77" s="223" t="s">
        <v>342</v>
      </c>
      <c r="D77" s="222" t="s">
        <v>375</v>
      </c>
      <c r="E77" s="280">
        <v>3523.43</v>
      </c>
      <c r="F77" s="280">
        <v>3911</v>
      </c>
      <c r="G77" s="223" t="s">
        <v>2017</v>
      </c>
      <c r="H77" s="221" t="s">
        <v>1596</v>
      </c>
      <c r="I77" s="224" t="s">
        <v>1597</v>
      </c>
    </row>
    <row r="78" spans="1:9" ht="30" x14ac:dyDescent="0.25">
      <c r="A78" s="222" t="s">
        <v>978</v>
      </c>
      <c r="B78" s="222" t="s">
        <v>983</v>
      </c>
      <c r="C78" s="222" t="s">
        <v>1281</v>
      </c>
      <c r="D78" s="222" t="s">
        <v>972</v>
      </c>
      <c r="E78" s="280">
        <v>1.8</v>
      </c>
      <c r="F78" s="280">
        <v>2.1</v>
      </c>
      <c r="G78" s="223" t="s">
        <v>2017</v>
      </c>
      <c r="H78" s="221" t="s">
        <v>1992</v>
      </c>
      <c r="I78" s="224">
        <v>46020</v>
      </c>
    </row>
    <row r="79" spans="1:9" s="255" customFormat="1" ht="28.5" x14ac:dyDescent="0.25">
      <c r="A79" s="230" t="s">
        <v>978</v>
      </c>
      <c r="B79" s="230" t="s">
        <v>622</v>
      </c>
      <c r="C79" s="236" t="s">
        <v>622</v>
      </c>
      <c r="D79" s="247" t="s">
        <v>2162</v>
      </c>
      <c r="E79" s="247"/>
      <c r="F79" s="247"/>
      <c r="G79" s="247"/>
      <c r="H79" s="247"/>
      <c r="I79" s="247"/>
    </row>
    <row r="80" spans="1:9" ht="30" x14ac:dyDescent="0.25">
      <c r="A80" s="222" t="s">
        <v>978</v>
      </c>
      <c r="B80" s="222" t="s">
        <v>622</v>
      </c>
      <c r="C80" s="222" t="s">
        <v>332</v>
      </c>
      <c r="D80" s="231" t="s">
        <v>366</v>
      </c>
      <c r="E80" s="280">
        <v>14.27</v>
      </c>
      <c r="F80" s="280">
        <v>15.66</v>
      </c>
      <c r="G80" s="244" t="s">
        <v>2016</v>
      </c>
      <c r="H80" s="243" t="s">
        <v>2006</v>
      </c>
      <c r="I80" s="245">
        <v>46010</v>
      </c>
    </row>
    <row r="81" spans="1:9" ht="30" x14ac:dyDescent="0.25">
      <c r="A81" s="222" t="s">
        <v>978</v>
      </c>
      <c r="B81" s="222" t="s">
        <v>622</v>
      </c>
      <c r="C81" s="222" t="s">
        <v>333</v>
      </c>
      <c r="D81" s="231" t="s">
        <v>366</v>
      </c>
      <c r="E81" s="280">
        <v>37.42</v>
      </c>
      <c r="F81" s="280">
        <v>41.08</v>
      </c>
      <c r="G81" s="244"/>
      <c r="H81" s="243"/>
      <c r="I81" s="245"/>
    </row>
    <row r="82" spans="1:9" ht="30" x14ac:dyDescent="0.25">
      <c r="A82" s="222" t="s">
        <v>978</v>
      </c>
      <c r="B82" s="222" t="s">
        <v>622</v>
      </c>
      <c r="C82" s="222" t="s">
        <v>341</v>
      </c>
      <c r="D82" s="222"/>
      <c r="E82" s="280"/>
      <c r="F82" s="280"/>
      <c r="G82" s="222"/>
      <c r="H82" s="222"/>
      <c r="I82" s="259"/>
    </row>
    <row r="83" spans="1:9" ht="30" x14ac:dyDescent="0.25">
      <c r="A83" s="222" t="s">
        <v>978</v>
      </c>
      <c r="B83" s="222" t="s">
        <v>622</v>
      </c>
      <c r="C83" s="222" t="s">
        <v>329</v>
      </c>
      <c r="D83" s="244" t="s">
        <v>1120</v>
      </c>
      <c r="E83" s="280">
        <v>1664.55</v>
      </c>
      <c r="F83" s="280">
        <v>1847.65</v>
      </c>
      <c r="G83" s="244" t="s">
        <v>2017</v>
      </c>
      <c r="H83" s="243" t="s">
        <v>1991</v>
      </c>
      <c r="I83" s="245" t="s">
        <v>1827</v>
      </c>
    </row>
    <row r="84" spans="1:9" ht="30" x14ac:dyDescent="0.25">
      <c r="A84" s="222" t="s">
        <v>978</v>
      </c>
      <c r="B84" s="222" t="s">
        <v>622</v>
      </c>
      <c r="C84" s="222" t="s">
        <v>331</v>
      </c>
      <c r="D84" s="244"/>
      <c r="E84" s="280">
        <v>27.69</v>
      </c>
      <c r="F84" s="280">
        <v>30.73</v>
      </c>
      <c r="G84" s="244"/>
      <c r="H84" s="243"/>
      <c r="I84" s="245"/>
    </row>
    <row r="85" spans="1:9" ht="30" x14ac:dyDescent="0.25">
      <c r="A85" s="222" t="s">
        <v>978</v>
      </c>
      <c r="B85" s="222" t="s">
        <v>622</v>
      </c>
      <c r="C85" s="222" t="s">
        <v>342</v>
      </c>
      <c r="D85" s="222" t="s">
        <v>1120</v>
      </c>
      <c r="E85" s="280">
        <v>1664.55</v>
      </c>
      <c r="F85" s="280">
        <v>1847.65</v>
      </c>
      <c r="G85" s="223" t="s">
        <v>2017</v>
      </c>
      <c r="H85" s="221" t="s">
        <v>1990</v>
      </c>
      <c r="I85" s="224" t="s">
        <v>1827</v>
      </c>
    </row>
    <row r="86" spans="1:9" ht="45" x14ac:dyDescent="0.25">
      <c r="A86" s="222" t="s">
        <v>978</v>
      </c>
      <c r="B86" s="222" t="s">
        <v>622</v>
      </c>
      <c r="C86" s="222" t="s">
        <v>1116</v>
      </c>
      <c r="D86" s="222" t="s">
        <v>469</v>
      </c>
      <c r="E86" s="280">
        <v>36.520000000000003</v>
      </c>
      <c r="F86" s="280">
        <v>40.020000000000003</v>
      </c>
      <c r="G86" s="223" t="s">
        <v>2017</v>
      </c>
      <c r="H86" s="221" t="s">
        <v>2115</v>
      </c>
      <c r="I86" s="224">
        <v>46010</v>
      </c>
    </row>
    <row r="87" spans="1:9" ht="30" x14ac:dyDescent="0.25">
      <c r="A87" s="222" t="s">
        <v>978</v>
      </c>
      <c r="B87" s="222" t="s">
        <v>622</v>
      </c>
      <c r="C87" s="222" t="s">
        <v>1281</v>
      </c>
      <c r="D87" s="222" t="s">
        <v>972</v>
      </c>
      <c r="E87" s="280">
        <v>1.8</v>
      </c>
      <c r="F87" s="280">
        <v>2.1</v>
      </c>
      <c r="G87" s="223" t="s">
        <v>2017</v>
      </c>
      <c r="H87" s="221" t="s">
        <v>1992</v>
      </c>
      <c r="I87" s="224">
        <v>46020</v>
      </c>
    </row>
    <row r="88" spans="1:9" s="255" customFormat="1" x14ac:dyDescent="0.25">
      <c r="A88" s="230" t="s">
        <v>978</v>
      </c>
      <c r="B88" s="230" t="s">
        <v>623</v>
      </c>
      <c r="C88" s="236" t="s">
        <v>623</v>
      </c>
      <c r="D88" s="247" t="s">
        <v>2163</v>
      </c>
      <c r="E88" s="247"/>
      <c r="F88" s="247"/>
      <c r="G88" s="247"/>
      <c r="H88" s="247"/>
      <c r="I88" s="247"/>
    </row>
    <row r="89" spans="1:9" ht="30" x14ac:dyDescent="0.25">
      <c r="A89" s="222" t="s">
        <v>978</v>
      </c>
      <c r="B89" s="222" t="s">
        <v>623</v>
      </c>
      <c r="C89" s="222" t="s">
        <v>332</v>
      </c>
      <c r="D89" s="222" t="s">
        <v>1097</v>
      </c>
      <c r="E89" s="280">
        <v>47.69</v>
      </c>
      <c r="F89" s="280">
        <v>52.36</v>
      </c>
      <c r="G89" s="244" t="s">
        <v>2016</v>
      </c>
      <c r="H89" s="243" t="s">
        <v>2012</v>
      </c>
      <c r="I89" s="245" t="s">
        <v>2013</v>
      </c>
    </row>
    <row r="90" spans="1:9" ht="30" x14ac:dyDescent="0.25">
      <c r="A90" s="222" t="s">
        <v>978</v>
      </c>
      <c r="B90" s="222" t="s">
        <v>623</v>
      </c>
      <c r="C90" s="222" t="s">
        <v>427</v>
      </c>
      <c r="D90" s="222" t="s">
        <v>1097</v>
      </c>
      <c r="E90" s="280">
        <v>39.299999999999997</v>
      </c>
      <c r="F90" s="280">
        <v>43.15</v>
      </c>
      <c r="G90" s="244"/>
      <c r="H90" s="243"/>
      <c r="I90" s="245"/>
    </row>
    <row r="91" spans="1:9" ht="30" x14ac:dyDescent="0.25">
      <c r="A91" s="222" t="s">
        <v>978</v>
      </c>
      <c r="B91" s="222" t="s">
        <v>623</v>
      </c>
      <c r="C91" s="222" t="s">
        <v>341</v>
      </c>
      <c r="D91" s="222"/>
      <c r="E91" s="280"/>
      <c r="F91" s="280"/>
      <c r="G91" s="223"/>
      <c r="H91" s="221"/>
      <c r="I91" s="221"/>
    </row>
    <row r="92" spans="1:9" ht="30" x14ac:dyDescent="0.25">
      <c r="A92" s="222" t="s">
        <v>978</v>
      </c>
      <c r="B92" s="222" t="s">
        <v>623</v>
      </c>
      <c r="C92" s="222" t="s">
        <v>329</v>
      </c>
      <c r="D92" s="249" t="s">
        <v>1120</v>
      </c>
      <c r="E92" s="280">
        <v>1703.8</v>
      </c>
      <c r="F92" s="280">
        <v>1891.21</v>
      </c>
      <c r="G92" s="244" t="s">
        <v>2017</v>
      </c>
      <c r="H92" s="243" t="s">
        <v>1984</v>
      </c>
      <c r="I92" s="245" t="s">
        <v>1827</v>
      </c>
    </row>
    <row r="93" spans="1:9" ht="30" x14ac:dyDescent="0.25">
      <c r="A93" s="222" t="s">
        <v>978</v>
      </c>
      <c r="B93" s="222" t="s">
        <v>623</v>
      </c>
      <c r="C93" s="222" t="s">
        <v>331</v>
      </c>
      <c r="D93" s="249"/>
      <c r="E93" s="280">
        <v>22.48</v>
      </c>
      <c r="F93" s="280">
        <v>24.95</v>
      </c>
      <c r="G93" s="244"/>
      <c r="H93" s="243"/>
      <c r="I93" s="245"/>
    </row>
    <row r="94" spans="1:9" ht="30" x14ac:dyDescent="0.25">
      <c r="A94" s="222" t="s">
        <v>978</v>
      </c>
      <c r="B94" s="222" t="s">
        <v>623</v>
      </c>
      <c r="C94" s="222" t="s">
        <v>342</v>
      </c>
      <c r="D94" s="222" t="s">
        <v>1120</v>
      </c>
      <c r="E94" s="280">
        <v>1664.55</v>
      </c>
      <c r="F94" s="280">
        <v>1847.65</v>
      </c>
      <c r="G94" s="223" t="s">
        <v>2016</v>
      </c>
      <c r="H94" s="221" t="s">
        <v>1983</v>
      </c>
      <c r="I94" s="224" t="s">
        <v>1827</v>
      </c>
    </row>
    <row r="95" spans="1:9" ht="30" x14ac:dyDescent="0.25">
      <c r="A95" s="222" t="s">
        <v>978</v>
      </c>
      <c r="B95" s="222" t="s">
        <v>623</v>
      </c>
      <c r="C95" s="222" t="s">
        <v>1281</v>
      </c>
      <c r="D95" s="222" t="s">
        <v>972</v>
      </c>
      <c r="E95" s="280">
        <v>1.8</v>
      </c>
      <c r="F95" s="280">
        <v>2.1</v>
      </c>
      <c r="G95" s="223" t="s">
        <v>2017</v>
      </c>
      <c r="H95" s="221" t="s">
        <v>1992</v>
      </c>
      <c r="I95" s="224">
        <v>46020</v>
      </c>
    </row>
    <row r="96" spans="1:9" s="255" customFormat="1" x14ac:dyDescent="0.25">
      <c r="A96" s="230" t="s">
        <v>978</v>
      </c>
      <c r="B96" s="230" t="s">
        <v>988</v>
      </c>
      <c r="C96" s="236" t="s">
        <v>624</v>
      </c>
      <c r="D96" s="247" t="s">
        <v>2164</v>
      </c>
      <c r="E96" s="247"/>
      <c r="F96" s="247"/>
      <c r="G96" s="247"/>
      <c r="H96" s="247"/>
      <c r="I96" s="247"/>
    </row>
    <row r="97" spans="1:9" ht="30" customHeight="1" x14ac:dyDescent="0.25">
      <c r="A97" s="222" t="s">
        <v>978</v>
      </c>
      <c r="B97" s="222" t="s">
        <v>988</v>
      </c>
      <c r="C97" s="222" t="s">
        <v>332</v>
      </c>
      <c r="D97" s="222" t="s">
        <v>480</v>
      </c>
      <c r="E97" s="280">
        <v>38.07</v>
      </c>
      <c r="F97" s="280">
        <v>41.8</v>
      </c>
      <c r="G97" s="223" t="s">
        <v>2017</v>
      </c>
      <c r="H97" s="221" t="s">
        <v>1453</v>
      </c>
      <c r="I97" s="224">
        <v>46006</v>
      </c>
    </row>
    <row r="98" spans="1:9" x14ac:dyDescent="0.25">
      <c r="A98" s="222" t="s">
        <v>978</v>
      </c>
      <c r="B98" s="222" t="s">
        <v>988</v>
      </c>
      <c r="C98" s="222" t="s">
        <v>333</v>
      </c>
      <c r="D98" s="222" t="s">
        <v>480</v>
      </c>
      <c r="E98" s="280">
        <v>28.79</v>
      </c>
      <c r="F98" s="280">
        <v>31.61</v>
      </c>
      <c r="G98" s="223" t="s">
        <v>2017</v>
      </c>
      <c r="H98" s="221" t="s">
        <v>1453</v>
      </c>
      <c r="I98" s="224">
        <v>46006</v>
      </c>
    </row>
    <row r="99" spans="1:9" ht="28.5" x14ac:dyDescent="0.25">
      <c r="A99" s="222" t="s">
        <v>978</v>
      </c>
      <c r="B99" s="222" t="s">
        <v>988</v>
      </c>
      <c r="C99" s="230" t="s">
        <v>341</v>
      </c>
      <c r="D99" s="222"/>
      <c r="E99" s="280"/>
      <c r="F99" s="280"/>
      <c r="G99" s="223"/>
      <c r="H99" s="221"/>
      <c r="I99" s="224"/>
    </row>
    <row r="100" spans="1:9" ht="30" x14ac:dyDescent="0.25">
      <c r="A100" s="222" t="s">
        <v>978</v>
      </c>
      <c r="B100" s="222" t="s">
        <v>988</v>
      </c>
      <c r="C100" s="222" t="s">
        <v>329</v>
      </c>
      <c r="D100" s="249" t="s">
        <v>1120</v>
      </c>
      <c r="E100" s="280">
        <v>1664.55</v>
      </c>
      <c r="F100" s="280">
        <v>1847.65</v>
      </c>
      <c r="G100" s="244" t="s">
        <v>2017</v>
      </c>
      <c r="H100" s="243" t="s">
        <v>1982</v>
      </c>
      <c r="I100" s="245" t="s">
        <v>1827</v>
      </c>
    </row>
    <row r="101" spans="1:9" ht="30" x14ac:dyDescent="0.25">
      <c r="A101" s="222" t="s">
        <v>978</v>
      </c>
      <c r="B101" s="222" t="s">
        <v>988</v>
      </c>
      <c r="C101" s="222" t="s">
        <v>331</v>
      </c>
      <c r="D101" s="249"/>
      <c r="E101" s="280">
        <v>87.27</v>
      </c>
      <c r="F101" s="280">
        <v>96.86</v>
      </c>
      <c r="G101" s="244"/>
      <c r="H101" s="243"/>
      <c r="I101" s="245"/>
    </row>
    <row r="102" spans="1:9" ht="30" x14ac:dyDescent="0.25">
      <c r="A102" s="222" t="s">
        <v>978</v>
      </c>
      <c r="B102" s="222" t="s">
        <v>988</v>
      </c>
      <c r="C102" s="222" t="s">
        <v>329</v>
      </c>
      <c r="D102" s="244" t="s">
        <v>1693</v>
      </c>
      <c r="E102" s="280">
        <v>2745.82</v>
      </c>
      <c r="F102" s="280">
        <v>3047.86</v>
      </c>
      <c r="G102" s="244" t="s">
        <v>2017</v>
      </c>
      <c r="H102" s="243" t="s">
        <v>2015</v>
      </c>
      <c r="I102" s="245" t="s">
        <v>2135</v>
      </c>
    </row>
    <row r="103" spans="1:9" ht="30" x14ac:dyDescent="0.25">
      <c r="A103" s="222" t="s">
        <v>978</v>
      </c>
      <c r="B103" s="222" t="s">
        <v>988</v>
      </c>
      <c r="C103" s="222" t="s">
        <v>331</v>
      </c>
      <c r="D103" s="244"/>
      <c r="E103" s="280">
        <v>53.58</v>
      </c>
      <c r="F103" s="280">
        <v>59.46</v>
      </c>
      <c r="G103" s="244"/>
      <c r="H103" s="243"/>
      <c r="I103" s="245"/>
    </row>
    <row r="104" spans="1:9" ht="30" x14ac:dyDescent="0.25">
      <c r="A104" s="222" t="s">
        <v>978</v>
      </c>
      <c r="B104" s="222" t="s">
        <v>988</v>
      </c>
      <c r="C104" s="222" t="s">
        <v>342</v>
      </c>
      <c r="D104" s="222" t="s">
        <v>1120</v>
      </c>
      <c r="E104" s="280">
        <v>1664.55</v>
      </c>
      <c r="F104" s="280">
        <v>1847.65</v>
      </c>
      <c r="G104" s="223" t="s">
        <v>2017</v>
      </c>
      <c r="H104" s="221" t="s">
        <v>1981</v>
      </c>
      <c r="I104" s="224" t="s">
        <v>1827</v>
      </c>
    </row>
    <row r="105" spans="1:9" ht="45" x14ac:dyDescent="0.25">
      <c r="A105" s="222" t="s">
        <v>978</v>
      </c>
      <c r="B105" s="222" t="s">
        <v>988</v>
      </c>
      <c r="C105" s="222" t="s">
        <v>342</v>
      </c>
      <c r="D105" s="222" t="s">
        <v>1694</v>
      </c>
      <c r="E105" s="280">
        <v>2745.82</v>
      </c>
      <c r="F105" s="280">
        <v>3047.86</v>
      </c>
      <c r="G105" s="223" t="s">
        <v>2017</v>
      </c>
      <c r="H105" s="224" t="s">
        <v>2014</v>
      </c>
      <c r="I105" s="224" t="s">
        <v>2135</v>
      </c>
    </row>
    <row r="106" spans="1:9" ht="30" x14ac:dyDescent="0.25">
      <c r="A106" s="222" t="s">
        <v>978</v>
      </c>
      <c r="B106" s="222" t="s">
        <v>988</v>
      </c>
      <c r="C106" s="222" t="s">
        <v>1281</v>
      </c>
      <c r="D106" s="222" t="s">
        <v>972</v>
      </c>
      <c r="E106" s="280">
        <v>1.8</v>
      </c>
      <c r="F106" s="280">
        <v>2.1</v>
      </c>
      <c r="G106" s="223" t="s">
        <v>2017</v>
      </c>
      <c r="H106" s="221" t="s">
        <v>1992</v>
      </c>
      <c r="I106" s="224">
        <v>46020</v>
      </c>
    </row>
    <row r="107" spans="1:9" s="260" customFormat="1" ht="28.5" x14ac:dyDescent="0.25">
      <c r="A107" s="230" t="s">
        <v>978</v>
      </c>
      <c r="B107" s="230" t="s">
        <v>625</v>
      </c>
      <c r="C107" s="236" t="s">
        <v>625</v>
      </c>
      <c r="D107" s="247" t="s">
        <v>2165</v>
      </c>
      <c r="E107" s="247"/>
      <c r="F107" s="247"/>
      <c r="G107" s="247"/>
      <c r="H107" s="247"/>
      <c r="I107" s="247"/>
    </row>
    <row r="108" spans="1:9" ht="30" x14ac:dyDescent="0.25">
      <c r="A108" s="222" t="s">
        <v>978</v>
      </c>
      <c r="B108" s="222" t="s">
        <v>625</v>
      </c>
      <c r="C108" s="222" t="s">
        <v>332</v>
      </c>
      <c r="D108" s="222" t="s">
        <v>974</v>
      </c>
      <c r="E108" s="280">
        <v>31.47</v>
      </c>
      <c r="F108" s="280">
        <v>34.549999999999997</v>
      </c>
      <c r="G108" s="223" t="s">
        <v>2017</v>
      </c>
      <c r="H108" s="220" t="s">
        <v>1528</v>
      </c>
      <c r="I108" s="225">
        <v>46010</v>
      </c>
    </row>
    <row r="109" spans="1:9" ht="30" x14ac:dyDescent="0.25">
      <c r="A109" s="222" t="s">
        <v>978</v>
      </c>
      <c r="B109" s="222" t="s">
        <v>625</v>
      </c>
      <c r="C109" s="222" t="s">
        <v>332</v>
      </c>
      <c r="D109" s="222" t="s">
        <v>975</v>
      </c>
      <c r="E109" s="280">
        <v>23.36</v>
      </c>
      <c r="F109" s="280">
        <v>25.64</v>
      </c>
      <c r="G109" s="223" t="s">
        <v>2017</v>
      </c>
      <c r="H109" s="220" t="s">
        <v>1528</v>
      </c>
      <c r="I109" s="225">
        <v>46010</v>
      </c>
    </row>
    <row r="110" spans="1:9" ht="30" x14ac:dyDescent="0.25">
      <c r="A110" s="222" t="s">
        <v>978</v>
      </c>
      <c r="B110" s="222" t="s">
        <v>625</v>
      </c>
      <c r="C110" s="222" t="s">
        <v>332</v>
      </c>
      <c r="D110" s="222" t="s">
        <v>976</v>
      </c>
      <c r="E110" s="280">
        <v>13.76</v>
      </c>
      <c r="F110" s="280">
        <v>15.1</v>
      </c>
      <c r="G110" s="223" t="s">
        <v>2017</v>
      </c>
      <c r="H110" s="220" t="s">
        <v>1528</v>
      </c>
      <c r="I110" s="225">
        <v>46010</v>
      </c>
    </row>
    <row r="111" spans="1:9" ht="30" x14ac:dyDescent="0.25">
      <c r="A111" s="222" t="s">
        <v>978</v>
      </c>
      <c r="B111" s="222" t="s">
        <v>625</v>
      </c>
      <c r="C111" s="222" t="s">
        <v>332</v>
      </c>
      <c r="D111" s="222" t="s">
        <v>1165</v>
      </c>
      <c r="E111" s="280">
        <v>13.1</v>
      </c>
      <c r="F111" s="280">
        <v>14.38</v>
      </c>
      <c r="G111" s="223" t="s">
        <v>2017</v>
      </c>
      <c r="H111" s="221" t="s">
        <v>1548</v>
      </c>
      <c r="I111" s="224" t="s">
        <v>1549</v>
      </c>
    </row>
    <row r="112" spans="1:9" ht="30" x14ac:dyDescent="0.25">
      <c r="A112" s="222" t="s">
        <v>978</v>
      </c>
      <c r="B112" s="222" t="s">
        <v>625</v>
      </c>
      <c r="C112" s="222" t="s">
        <v>333</v>
      </c>
      <c r="D112" s="222" t="s">
        <v>974</v>
      </c>
      <c r="E112" s="280">
        <v>31.62</v>
      </c>
      <c r="F112" s="280">
        <v>34.71</v>
      </c>
      <c r="G112" s="223" t="s">
        <v>2017</v>
      </c>
      <c r="H112" s="220" t="s">
        <v>1528</v>
      </c>
      <c r="I112" s="225">
        <v>46010</v>
      </c>
    </row>
    <row r="113" spans="1:9" ht="30" x14ac:dyDescent="0.25">
      <c r="A113" s="222" t="s">
        <v>978</v>
      </c>
      <c r="B113" s="222" t="s">
        <v>625</v>
      </c>
      <c r="C113" s="222" t="s">
        <v>333</v>
      </c>
      <c r="D113" s="222" t="s">
        <v>975</v>
      </c>
      <c r="E113" s="280">
        <v>26.79</v>
      </c>
      <c r="F113" s="280">
        <v>29.41</v>
      </c>
      <c r="G113" s="223" t="s">
        <v>2017</v>
      </c>
      <c r="H113" s="220" t="s">
        <v>1528</v>
      </c>
      <c r="I113" s="225">
        <v>46010</v>
      </c>
    </row>
    <row r="114" spans="1:9" ht="30" x14ac:dyDescent="0.25">
      <c r="A114" s="222" t="s">
        <v>978</v>
      </c>
      <c r="B114" s="222" t="s">
        <v>625</v>
      </c>
      <c r="C114" s="222" t="s">
        <v>333</v>
      </c>
      <c r="D114" s="222" t="s">
        <v>976</v>
      </c>
      <c r="E114" s="280">
        <v>36.08</v>
      </c>
      <c r="F114" s="280">
        <v>39.61</v>
      </c>
      <c r="G114" s="223" t="s">
        <v>2017</v>
      </c>
      <c r="H114" s="220" t="s">
        <v>1528</v>
      </c>
      <c r="I114" s="225">
        <v>46010</v>
      </c>
    </row>
    <row r="115" spans="1:9" ht="30" x14ac:dyDescent="0.25">
      <c r="A115" s="222" t="s">
        <v>978</v>
      </c>
      <c r="B115" s="222" t="s">
        <v>625</v>
      </c>
      <c r="C115" s="222" t="s">
        <v>333</v>
      </c>
      <c r="D115" s="222" t="s">
        <v>1165</v>
      </c>
      <c r="E115" s="280">
        <v>6</v>
      </c>
      <c r="F115" s="280">
        <v>6.58</v>
      </c>
      <c r="G115" s="223" t="s">
        <v>2017</v>
      </c>
      <c r="H115" s="221" t="s">
        <v>1548</v>
      </c>
      <c r="I115" s="224" t="s">
        <v>1549</v>
      </c>
    </row>
    <row r="116" spans="1:9" ht="30" x14ac:dyDescent="0.25">
      <c r="A116" s="222" t="s">
        <v>978</v>
      </c>
      <c r="B116" s="222" t="s">
        <v>625</v>
      </c>
      <c r="C116" s="222" t="s">
        <v>341</v>
      </c>
      <c r="D116" s="231"/>
      <c r="E116" s="280"/>
      <c r="F116" s="280"/>
      <c r="G116" s="223"/>
      <c r="H116" s="221"/>
      <c r="I116" s="221"/>
    </row>
    <row r="117" spans="1:9" ht="30" x14ac:dyDescent="0.25">
      <c r="A117" s="222" t="s">
        <v>978</v>
      </c>
      <c r="B117" s="222" t="s">
        <v>625</v>
      </c>
      <c r="C117" s="222" t="s">
        <v>329</v>
      </c>
      <c r="D117" s="249" t="s">
        <v>1417</v>
      </c>
      <c r="E117" s="280">
        <v>1770.16</v>
      </c>
      <c r="F117" s="280">
        <v>2088.7600000000002</v>
      </c>
      <c r="G117" s="244" t="s">
        <v>2017</v>
      </c>
      <c r="H117" s="243" t="s">
        <v>1976</v>
      </c>
      <c r="I117" s="245" t="s">
        <v>1977</v>
      </c>
    </row>
    <row r="118" spans="1:9" ht="30" x14ac:dyDescent="0.25">
      <c r="A118" s="222" t="s">
        <v>978</v>
      </c>
      <c r="B118" s="222" t="s">
        <v>625</v>
      </c>
      <c r="C118" s="222" t="s">
        <v>331</v>
      </c>
      <c r="D118" s="249"/>
      <c r="E118" s="280">
        <v>23.4</v>
      </c>
      <c r="F118" s="280">
        <v>24.89</v>
      </c>
      <c r="G118" s="244"/>
      <c r="H118" s="243"/>
      <c r="I118" s="245"/>
    </row>
    <row r="119" spans="1:9" ht="30" x14ac:dyDescent="0.25">
      <c r="A119" s="222" t="s">
        <v>978</v>
      </c>
      <c r="B119" s="222" t="s">
        <v>625</v>
      </c>
      <c r="C119" s="222" t="s">
        <v>329</v>
      </c>
      <c r="D119" s="249" t="s">
        <v>1152</v>
      </c>
      <c r="E119" s="280">
        <v>1227.55</v>
      </c>
      <c r="F119" s="280">
        <v>1362.58</v>
      </c>
      <c r="G119" s="244" t="s">
        <v>2017</v>
      </c>
      <c r="H119" s="243" t="s">
        <v>1576</v>
      </c>
      <c r="I119" s="245" t="s">
        <v>1577</v>
      </c>
    </row>
    <row r="120" spans="1:9" ht="30" x14ac:dyDescent="0.25">
      <c r="A120" s="222" t="s">
        <v>978</v>
      </c>
      <c r="B120" s="222" t="s">
        <v>625</v>
      </c>
      <c r="C120" s="222" t="s">
        <v>331</v>
      </c>
      <c r="D120" s="249"/>
      <c r="E120" s="280">
        <v>13.25</v>
      </c>
      <c r="F120" s="280">
        <v>14.7</v>
      </c>
      <c r="G120" s="244"/>
      <c r="H120" s="243"/>
      <c r="I120" s="245"/>
    </row>
    <row r="121" spans="1:9" ht="30" x14ac:dyDescent="0.25">
      <c r="A121" s="222" t="s">
        <v>978</v>
      </c>
      <c r="B121" s="222" t="s">
        <v>625</v>
      </c>
      <c r="C121" s="222" t="s">
        <v>329</v>
      </c>
      <c r="D121" s="249" t="s">
        <v>1140</v>
      </c>
      <c r="E121" s="280">
        <v>2265.02</v>
      </c>
      <c r="F121" s="280">
        <v>2514.17</v>
      </c>
      <c r="G121" s="244" t="s">
        <v>2017</v>
      </c>
      <c r="H121" s="243" t="s">
        <v>1530</v>
      </c>
      <c r="I121" s="245" t="s">
        <v>1531</v>
      </c>
    </row>
    <row r="122" spans="1:9" ht="30" x14ac:dyDescent="0.25">
      <c r="A122" s="222" t="s">
        <v>978</v>
      </c>
      <c r="B122" s="222" t="s">
        <v>625</v>
      </c>
      <c r="C122" s="222" t="s">
        <v>331</v>
      </c>
      <c r="D122" s="249"/>
      <c r="E122" s="280">
        <v>18.27</v>
      </c>
      <c r="F122" s="280">
        <v>20.27</v>
      </c>
      <c r="G122" s="244"/>
      <c r="H122" s="243"/>
      <c r="I122" s="245"/>
    </row>
    <row r="123" spans="1:9" ht="45" x14ac:dyDescent="0.25">
      <c r="A123" s="222" t="s">
        <v>978</v>
      </c>
      <c r="B123" s="222" t="s">
        <v>625</v>
      </c>
      <c r="C123" s="222" t="s">
        <v>342</v>
      </c>
      <c r="D123" s="222" t="s">
        <v>1417</v>
      </c>
      <c r="E123" s="280">
        <v>1736.34</v>
      </c>
      <c r="F123" s="280">
        <v>2029.78</v>
      </c>
      <c r="G123" s="223" t="s">
        <v>2017</v>
      </c>
      <c r="H123" s="221" t="s">
        <v>1973</v>
      </c>
      <c r="I123" s="224" t="s">
        <v>1974</v>
      </c>
    </row>
    <row r="124" spans="1:9" ht="30" x14ac:dyDescent="0.25">
      <c r="A124" s="222" t="s">
        <v>978</v>
      </c>
      <c r="B124" s="222" t="s">
        <v>625</v>
      </c>
      <c r="C124" s="222" t="s">
        <v>342</v>
      </c>
      <c r="D124" s="222" t="s">
        <v>1167</v>
      </c>
      <c r="E124" s="280">
        <v>1766.39</v>
      </c>
      <c r="F124" s="280">
        <v>1960.69</v>
      </c>
      <c r="G124" s="223" t="s">
        <v>2017</v>
      </c>
      <c r="H124" s="221" t="s">
        <v>1532</v>
      </c>
      <c r="I124" s="224" t="s">
        <v>1533</v>
      </c>
    </row>
    <row r="125" spans="1:9" ht="60" x14ac:dyDescent="0.25">
      <c r="A125" s="222" t="s">
        <v>978</v>
      </c>
      <c r="B125" s="222" t="s">
        <v>625</v>
      </c>
      <c r="C125" s="222" t="s">
        <v>342</v>
      </c>
      <c r="D125" s="222" t="s">
        <v>1153</v>
      </c>
      <c r="E125" s="280">
        <v>1227.55</v>
      </c>
      <c r="F125" s="280">
        <v>1362.58</v>
      </c>
      <c r="G125" s="223" t="s">
        <v>2017</v>
      </c>
      <c r="H125" s="221" t="s">
        <v>1574</v>
      </c>
      <c r="I125" s="224" t="s">
        <v>1575</v>
      </c>
    </row>
    <row r="126" spans="1:9" ht="30" x14ac:dyDescent="0.25">
      <c r="A126" s="222" t="s">
        <v>978</v>
      </c>
      <c r="B126" s="222" t="s">
        <v>625</v>
      </c>
      <c r="C126" s="222" t="s">
        <v>342</v>
      </c>
      <c r="D126" s="222" t="s">
        <v>1089</v>
      </c>
      <c r="E126" s="280">
        <v>1978.59</v>
      </c>
      <c r="F126" s="280">
        <v>2196.23</v>
      </c>
      <c r="G126" s="223" t="s">
        <v>2017</v>
      </c>
      <c r="H126" s="221" t="s">
        <v>1529</v>
      </c>
      <c r="I126" s="224" t="s">
        <v>1531</v>
      </c>
    </row>
    <row r="127" spans="1:9" ht="30" x14ac:dyDescent="0.25">
      <c r="A127" s="222" t="s">
        <v>978</v>
      </c>
      <c r="B127" s="222" t="s">
        <v>625</v>
      </c>
      <c r="C127" s="222" t="s">
        <v>1281</v>
      </c>
      <c r="D127" s="222" t="s">
        <v>972</v>
      </c>
      <c r="E127" s="280">
        <v>1.8</v>
      </c>
      <c r="F127" s="280">
        <v>2.1</v>
      </c>
      <c r="G127" s="223" t="s">
        <v>2017</v>
      </c>
      <c r="H127" s="221" t="s">
        <v>1992</v>
      </c>
      <c r="I127" s="224">
        <v>46020</v>
      </c>
    </row>
    <row r="128" spans="1:9" ht="30" x14ac:dyDescent="0.25">
      <c r="A128" s="222" t="s">
        <v>978</v>
      </c>
      <c r="B128" s="222" t="s">
        <v>625</v>
      </c>
      <c r="C128" s="222" t="s">
        <v>1281</v>
      </c>
      <c r="D128" s="222" t="s">
        <v>972</v>
      </c>
      <c r="E128" s="280">
        <v>1.26</v>
      </c>
      <c r="F128" s="280">
        <v>1.47</v>
      </c>
      <c r="G128" s="223" t="s">
        <v>2017</v>
      </c>
      <c r="H128" s="221" t="s">
        <v>1992</v>
      </c>
      <c r="I128" s="224">
        <v>46020</v>
      </c>
    </row>
    <row r="129" spans="1:9" ht="30" x14ac:dyDescent="0.25">
      <c r="A129" s="222" t="s">
        <v>978</v>
      </c>
      <c r="B129" s="222" t="s">
        <v>625</v>
      </c>
      <c r="C129" s="222" t="s">
        <v>343</v>
      </c>
      <c r="D129" s="222" t="s">
        <v>469</v>
      </c>
      <c r="E129" s="280">
        <v>19.89</v>
      </c>
      <c r="F129" s="280">
        <v>21.79</v>
      </c>
      <c r="G129" s="223" t="s">
        <v>2017</v>
      </c>
      <c r="H129" s="221" t="s">
        <v>1963</v>
      </c>
      <c r="I129" s="224">
        <v>46010</v>
      </c>
    </row>
    <row r="130" spans="1:9" ht="30" x14ac:dyDescent="0.25">
      <c r="A130" s="222" t="s">
        <v>978</v>
      </c>
      <c r="B130" s="222" t="s">
        <v>625</v>
      </c>
      <c r="C130" s="222" t="s">
        <v>343</v>
      </c>
      <c r="D130" s="222" t="s">
        <v>469</v>
      </c>
      <c r="E130" s="280">
        <v>8.43</v>
      </c>
      <c r="F130" s="280">
        <v>9.23</v>
      </c>
      <c r="G130" s="223" t="s">
        <v>2017</v>
      </c>
      <c r="H130" s="221" t="s">
        <v>1963</v>
      </c>
      <c r="I130" s="224">
        <v>46010</v>
      </c>
    </row>
    <row r="131" spans="1:9" s="258" customFormat="1" ht="30" x14ac:dyDescent="0.2">
      <c r="A131" s="222" t="s">
        <v>978</v>
      </c>
      <c r="B131" s="222" t="s">
        <v>625</v>
      </c>
      <c r="C131" s="222" t="s">
        <v>344</v>
      </c>
      <c r="D131" s="222"/>
      <c r="E131" s="280"/>
      <c r="F131" s="280"/>
      <c r="G131" s="223"/>
      <c r="H131" s="221"/>
      <c r="I131" s="224"/>
    </row>
    <row r="132" spans="1:9" s="258" customFormat="1" ht="38.25" x14ac:dyDescent="0.2">
      <c r="A132" s="222" t="s">
        <v>978</v>
      </c>
      <c r="B132" s="222" t="s">
        <v>625</v>
      </c>
      <c r="C132" s="257" t="s">
        <v>1116</v>
      </c>
      <c r="D132" s="222" t="s">
        <v>1004</v>
      </c>
      <c r="E132" s="280">
        <v>36.520000000000003</v>
      </c>
      <c r="F132" s="280">
        <v>40.020000000000003</v>
      </c>
      <c r="G132" s="223" t="s">
        <v>2017</v>
      </c>
      <c r="H132" s="221" t="s">
        <v>2115</v>
      </c>
      <c r="I132" s="224">
        <v>46010</v>
      </c>
    </row>
    <row r="133" spans="1:9" s="260" customFormat="1" ht="28.5" x14ac:dyDescent="0.25">
      <c r="A133" s="230" t="s">
        <v>1341</v>
      </c>
      <c r="B133" s="230" t="s">
        <v>1341</v>
      </c>
      <c r="C133" s="230" t="s">
        <v>1341</v>
      </c>
      <c r="D133" s="247" t="s">
        <v>2166</v>
      </c>
      <c r="E133" s="247"/>
      <c r="F133" s="247"/>
      <c r="G133" s="247"/>
      <c r="H133" s="247"/>
      <c r="I133" s="247"/>
    </row>
    <row r="134" spans="1:9" s="255" customFormat="1" ht="28.5" x14ac:dyDescent="0.25">
      <c r="A134" s="230" t="s">
        <v>1341</v>
      </c>
      <c r="B134" s="230" t="s">
        <v>522</v>
      </c>
      <c r="C134" s="230" t="s">
        <v>522</v>
      </c>
      <c r="D134" s="247" t="s">
        <v>2167</v>
      </c>
      <c r="E134" s="247"/>
      <c r="F134" s="247"/>
      <c r="G134" s="247"/>
      <c r="H134" s="247"/>
      <c r="I134" s="247"/>
    </row>
    <row r="135" spans="1:9" ht="45" x14ac:dyDescent="0.25">
      <c r="A135" s="222" t="s">
        <v>1341</v>
      </c>
      <c r="B135" s="222" t="s">
        <v>522</v>
      </c>
      <c r="C135" s="230" t="s">
        <v>332</v>
      </c>
      <c r="D135" s="222" t="s">
        <v>2168</v>
      </c>
      <c r="E135" s="280">
        <v>46.13</v>
      </c>
      <c r="F135" s="280">
        <v>50.65</v>
      </c>
      <c r="G135" s="223" t="s">
        <v>2017</v>
      </c>
      <c r="H135" s="221" t="s">
        <v>1525</v>
      </c>
      <c r="I135" s="224">
        <v>46009</v>
      </c>
    </row>
    <row r="136" spans="1:9" ht="45" x14ac:dyDescent="0.25">
      <c r="A136" s="222" t="s">
        <v>1341</v>
      </c>
      <c r="B136" s="222" t="s">
        <v>522</v>
      </c>
      <c r="C136" s="230" t="s">
        <v>342</v>
      </c>
      <c r="D136" s="222" t="s">
        <v>2169</v>
      </c>
      <c r="E136" s="280">
        <v>2625.7</v>
      </c>
      <c r="F136" s="280">
        <v>2914.52</v>
      </c>
      <c r="G136" s="223" t="s">
        <v>2017</v>
      </c>
      <c r="H136" s="221" t="s">
        <v>1993</v>
      </c>
      <c r="I136" s="224" t="s">
        <v>1994</v>
      </c>
    </row>
    <row r="137" spans="1:9" ht="30" x14ac:dyDescent="0.25">
      <c r="A137" s="222" t="s">
        <v>1341</v>
      </c>
      <c r="B137" s="222" t="s">
        <v>522</v>
      </c>
      <c r="C137" s="230" t="s">
        <v>342</v>
      </c>
      <c r="D137" s="222" t="s">
        <v>946</v>
      </c>
      <c r="E137" s="280">
        <v>2563.2199999999998</v>
      </c>
      <c r="F137" s="280">
        <v>2724.61</v>
      </c>
      <c r="G137" s="223" t="s">
        <v>2017</v>
      </c>
      <c r="H137" s="221" t="s">
        <v>2140</v>
      </c>
      <c r="I137" s="224" t="s">
        <v>2141</v>
      </c>
    </row>
    <row r="138" spans="1:9" ht="28.5" x14ac:dyDescent="0.25">
      <c r="A138" s="222" t="s">
        <v>1341</v>
      </c>
      <c r="B138" s="222" t="s">
        <v>522</v>
      </c>
      <c r="C138" s="230" t="s">
        <v>1281</v>
      </c>
      <c r="D138" s="222" t="s">
        <v>972</v>
      </c>
      <c r="E138" s="280">
        <v>1.26</v>
      </c>
      <c r="F138" s="280">
        <v>1.47</v>
      </c>
      <c r="G138" s="223" t="s">
        <v>2017</v>
      </c>
      <c r="H138" s="221" t="s">
        <v>1992</v>
      </c>
      <c r="I138" s="224">
        <v>46020</v>
      </c>
    </row>
    <row r="139" spans="1:9" s="255" customFormat="1" ht="28.5" x14ac:dyDescent="0.25">
      <c r="A139" s="230" t="s">
        <v>1341</v>
      </c>
      <c r="B139" s="230" t="s">
        <v>523</v>
      </c>
      <c r="C139" s="236" t="s">
        <v>523</v>
      </c>
      <c r="D139" s="247" t="s">
        <v>1342</v>
      </c>
      <c r="E139" s="247"/>
      <c r="F139" s="247"/>
      <c r="G139" s="247"/>
      <c r="H139" s="247"/>
      <c r="I139" s="247"/>
    </row>
    <row r="140" spans="1:9" ht="28.5" x14ac:dyDescent="0.25">
      <c r="A140" s="222" t="s">
        <v>1341</v>
      </c>
      <c r="B140" s="222" t="s">
        <v>523</v>
      </c>
      <c r="C140" s="230" t="s">
        <v>1281</v>
      </c>
      <c r="D140" s="222" t="s">
        <v>972</v>
      </c>
      <c r="E140" s="280">
        <v>1.26</v>
      </c>
      <c r="F140" s="280">
        <v>1.47</v>
      </c>
      <c r="G140" s="223" t="s">
        <v>2017</v>
      </c>
      <c r="H140" s="221" t="s">
        <v>1992</v>
      </c>
      <c r="I140" s="224">
        <v>46020</v>
      </c>
    </row>
    <row r="141" spans="1:9" s="255" customFormat="1" ht="28.5" x14ac:dyDescent="0.25">
      <c r="A141" s="230" t="s">
        <v>1341</v>
      </c>
      <c r="B141" s="230" t="s">
        <v>524</v>
      </c>
      <c r="C141" s="236" t="s">
        <v>524</v>
      </c>
      <c r="D141" s="247" t="s">
        <v>1343</v>
      </c>
      <c r="E141" s="247"/>
      <c r="F141" s="247"/>
      <c r="G141" s="247"/>
      <c r="H141" s="247"/>
      <c r="I141" s="247"/>
    </row>
    <row r="142" spans="1:9" ht="45" x14ac:dyDescent="0.25">
      <c r="A142" s="222" t="s">
        <v>1341</v>
      </c>
      <c r="B142" s="222" t="s">
        <v>524</v>
      </c>
      <c r="C142" s="230" t="s">
        <v>332</v>
      </c>
      <c r="D142" s="222" t="s">
        <v>2170</v>
      </c>
      <c r="E142" s="280">
        <v>150.87</v>
      </c>
      <c r="F142" s="280">
        <v>152.83000000000001</v>
      </c>
      <c r="G142" s="223" t="s">
        <v>2017</v>
      </c>
      <c r="H142" s="221" t="s">
        <v>1571</v>
      </c>
      <c r="I142" s="224">
        <v>46010</v>
      </c>
    </row>
    <row r="143" spans="1:9" ht="28.5" x14ac:dyDescent="0.25">
      <c r="A143" s="222" t="s">
        <v>1341</v>
      </c>
      <c r="B143" s="222" t="s">
        <v>524</v>
      </c>
      <c r="C143" s="230" t="s">
        <v>1281</v>
      </c>
      <c r="D143" s="222" t="s">
        <v>972</v>
      </c>
      <c r="E143" s="280">
        <v>1.26</v>
      </c>
      <c r="F143" s="280">
        <v>1.47</v>
      </c>
      <c r="G143" s="223" t="s">
        <v>2017</v>
      </c>
      <c r="H143" s="221" t="s">
        <v>1992</v>
      </c>
      <c r="I143" s="224">
        <v>46020</v>
      </c>
    </row>
    <row r="144" spans="1:9" s="255" customFormat="1" ht="28.5" x14ac:dyDescent="0.25">
      <c r="A144" s="230" t="s">
        <v>1341</v>
      </c>
      <c r="B144" s="230" t="s">
        <v>525</v>
      </c>
      <c r="C144" s="236" t="s">
        <v>525</v>
      </c>
      <c r="D144" s="247" t="s">
        <v>1344</v>
      </c>
      <c r="E144" s="247"/>
      <c r="F144" s="247"/>
      <c r="G144" s="247"/>
      <c r="H144" s="247"/>
      <c r="I144" s="247"/>
    </row>
    <row r="145" spans="1:9" ht="60" x14ac:dyDescent="0.25">
      <c r="A145" s="222" t="s">
        <v>1341</v>
      </c>
      <c r="B145" s="222" t="s">
        <v>525</v>
      </c>
      <c r="C145" s="230" t="s">
        <v>332</v>
      </c>
      <c r="D145" s="222" t="s">
        <v>2171</v>
      </c>
      <c r="E145" s="280"/>
      <c r="F145" s="280"/>
      <c r="G145" s="223" t="s">
        <v>337</v>
      </c>
      <c r="H145" s="221">
        <v>135</v>
      </c>
      <c r="I145" s="224">
        <v>45637</v>
      </c>
    </row>
    <row r="146" spans="1:9" ht="28.5" x14ac:dyDescent="0.25">
      <c r="A146" s="222" t="s">
        <v>1341</v>
      </c>
      <c r="B146" s="222" t="s">
        <v>525</v>
      </c>
      <c r="C146" s="230" t="s">
        <v>1281</v>
      </c>
      <c r="D146" s="222" t="s">
        <v>972</v>
      </c>
      <c r="E146" s="280">
        <v>1.26</v>
      </c>
      <c r="F146" s="280">
        <v>1.47</v>
      </c>
      <c r="G146" s="223" t="s">
        <v>2017</v>
      </c>
      <c r="H146" s="221" t="s">
        <v>1992</v>
      </c>
      <c r="I146" s="224">
        <v>46020</v>
      </c>
    </row>
    <row r="147" spans="1:9" s="255" customFormat="1" ht="28.5" x14ac:dyDescent="0.25">
      <c r="A147" s="230" t="s">
        <v>1341</v>
      </c>
      <c r="B147" s="230" t="s">
        <v>526</v>
      </c>
      <c r="C147" s="236" t="s">
        <v>526</v>
      </c>
      <c r="D147" s="247" t="s">
        <v>1345</v>
      </c>
      <c r="E147" s="247"/>
      <c r="F147" s="247"/>
      <c r="G147" s="247"/>
      <c r="H147" s="247"/>
      <c r="I147" s="247"/>
    </row>
    <row r="148" spans="1:9" ht="28.5" x14ac:dyDescent="0.25">
      <c r="A148" s="222" t="s">
        <v>1341</v>
      </c>
      <c r="B148" s="222" t="s">
        <v>526</v>
      </c>
      <c r="C148" s="230" t="s">
        <v>1281</v>
      </c>
      <c r="D148" s="222" t="s">
        <v>972</v>
      </c>
      <c r="E148" s="280">
        <v>1.26</v>
      </c>
      <c r="F148" s="280">
        <v>1.47</v>
      </c>
      <c r="G148" s="223" t="s">
        <v>2017</v>
      </c>
      <c r="H148" s="221" t="s">
        <v>1992</v>
      </c>
      <c r="I148" s="224">
        <v>46020</v>
      </c>
    </row>
    <row r="149" spans="1:9" s="255" customFormat="1" ht="28.5" x14ac:dyDescent="0.25">
      <c r="A149" s="230" t="s">
        <v>1341</v>
      </c>
      <c r="B149" s="230" t="s">
        <v>527</v>
      </c>
      <c r="C149" s="236" t="s">
        <v>527</v>
      </c>
      <c r="D149" s="247" t="s">
        <v>1346</v>
      </c>
      <c r="E149" s="247"/>
      <c r="F149" s="247"/>
      <c r="G149" s="247"/>
      <c r="H149" s="247"/>
      <c r="I149" s="247"/>
    </row>
    <row r="150" spans="1:9" ht="28.5" x14ac:dyDescent="0.25">
      <c r="A150" s="222" t="s">
        <v>1341</v>
      </c>
      <c r="B150" s="222" t="s">
        <v>527</v>
      </c>
      <c r="C150" s="230" t="s">
        <v>1281</v>
      </c>
      <c r="D150" s="222" t="s">
        <v>972</v>
      </c>
      <c r="E150" s="280">
        <v>1.26</v>
      </c>
      <c r="F150" s="280">
        <v>1.47</v>
      </c>
      <c r="G150" s="223" t="s">
        <v>2017</v>
      </c>
      <c r="H150" s="221" t="s">
        <v>1992</v>
      </c>
      <c r="I150" s="224">
        <v>46020</v>
      </c>
    </row>
    <row r="151" spans="1:9" s="255" customFormat="1" ht="28.5" x14ac:dyDescent="0.25">
      <c r="A151" s="230" t="s">
        <v>1341</v>
      </c>
      <c r="B151" s="230" t="s">
        <v>528</v>
      </c>
      <c r="C151" s="236" t="s">
        <v>528</v>
      </c>
      <c r="D151" s="247" t="s">
        <v>1347</v>
      </c>
      <c r="E151" s="247"/>
      <c r="F151" s="247"/>
      <c r="G151" s="247"/>
      <c r="H151" s="247"/>
      <c r="I151" s="247"/>
    </row>
    <row r="152" spans="1:9" ht="28.5" x14ac:dyDescent="0.25">
      <c r="A152" s="222" t="s">
        <v>1341</v>
      </c>
      <c r="B152" s="222" t="s">
        <v>528</v>
      </c>
      <c r="C152" s="230" t="s">
        <v>1281</v>
      </c>
      <c r="D152" s="222" t="s">
        <v>972</v>
      </c>
      <c r="E152" s="280">
        <v>1.26</v>
      </c>
      <c r="F152" s="280">
        <v>1.47</v>
      </c>
      <c r="G152" s="223" t="s">
        <v>2017</v>
      </c>
      <c r="H152" s="221" t="s">
        <v>1992</v>
      </c>
      <c r="I152" s="224">
        <v>46020</v>
      </c>
    </row>
    <row r="153" spans="1:9" s="260" customFormat="1" ht="28.5" x14ac:dyDescent="0.25">
      <c r="A153" s="230" t="s">
        <v>626</v>
      </c>
      <c r="B153" s="230" t="s">
        <v>626</v>
      </c>
      <c r="C153" s="236" t="s">
        <v>626</v>
      </c>
      <c r="D153" s="247" t="s">
        <v>1</v>
      </c>
      <c r="E153" s="247"/>
      <c r="F153" s="247"/>
      <c r="G153" s="247"/>
      <c r="H153" s="247"/>
      <c r="I153" s="247"/>
    </row>
    <row r="154" spans="1:9" s="255" customFormat="1" ht="28.5" x14ac:dyDescent="0.25">
      <c r="A154" s="230" t="s">
        <v>626</v>
      </c>
      <c r="B154" s="233" t="s">
        <v>627</v>
      </c>
      <c r="C154" s="236" t="s">
        <v>627</v>
      </c>
      <c r="D154" s="247" t="s">
        <v>994</v>
      </c>
      <c r="E154" s="247"/>
      <c r="F154" s="247"/>
      <c r="G154" s="247"/>
      <c r="H154" s="247"/>
      <c r="I154" s="247"/>
    </row>
    <row r="155" spans="1:9" s="261" customFormat="1" ht="45" x14ac:dyDescent="0.25">
      <c r="A155" s="222" t="s">
        <v>626</v>
      </c>
      <c r="B155" s="222" t="s">
        <v>627</v>
      </c>
      <c r="C155" s="230" t="s">
        <v>332</v>
      </c>
      <c r="D155" s="222" t="s">
        <v>2172</v>
      </c>
      <c r="E155" s="236">
        <v>53</v>
      </c>
      <c r="F155" s="236">
        <v>58.19</v>
      </c>
      <c r="G155" s="223" t="s">
        <v>2016</v>
      </c>
      <c r="H155" s="221" t="s">
        <v>1447</v>
      </c>
      <c r="I155" s="224">
        <v>46006</v>
      </c>
    </row>
    <row r="156" spans="1:9" s="261" customFormat="1" ht="45" x14ac:dyDescent="0.25">
      <c r="A156" s="222" t="s">
        <v>626</v>
      </c>
      <c r="B156" s="222" t="s">
        <v>627</v>
      </c>
      <c r="C156" s="230" t="s">
        <v>332</v>
      </c>
      <c r="D156" s="222" t="s">
        <v>2173</v>
      </c>
      <c r="E156" s="236">
        <v>53</v>
      </c>
      <c r="F156" s="236">
        <v>58.19</v>
      </c>
      <c r="G156" s="223" t="s">
        <v>2016</v>
      </c>
      <c r="H156" s="221" t="s">
        <v>1447</v>
      </c>
      <c r="I156" s="224">
        <v>46006</v>
      </c>
    </row>
    <row r="157" spans="1:9" s="261" customFormat="1" ht="45" x14ac:dyDescent="0.25">
      <c r="A157" s="222" t="s">
        <v>626</v>
      </c>
      <c r="B157" s="222" t="s">
        <v>627</v>
      </c>
      <c r="C157" s="230" t="s">
        <v>333</v>
      </c>
      <c r="D157" s="222" t="s">
        <v>2174</v>
      </c>
      <c r="E157" s="236">
        <v>53</v>
      </c>
      <c r="F157" s="236">
        <v>58.19</v>
      </c>
      <c r="G157" s="223" t="s">
        <v>2016</v>
      </c>
      <c r="H157" s="221" t="s">
        <v>1447</v>
      </c>
      <c r="I157" s="224">
        <v>46006</v>
      </c>
    </row>
    <row r="158" spans="1:9" s="261" customFormat="1" ht="30" x14ac:dyDescent="0.25">
      <c r="A158" s="222" t="s">
        <v>626</v>
      </c>
      <c r="B158" s="222" t="s">
        <v>627</v>
      </c>
      <c r="C158" s="230" t="s">
        <v>341</v>
      </c>
      <c r="D158" s="231"/>
      <c r="E158" s="280"/>
      <c r="F158" s="280"/>
      <c r="G158" s="223"/>
      <c r="H158" s="221"/>
      <c r="I158" s="221"/>
    </row>
    <row r="159" spans="1:9" s="261" customFormat="1" ht="30" x14ac:dyDescent="0.25">
      <c r="A159" s="222" t="s">
        <v>626</v>
      </c>
      <c r="B159" s="222" t="s">
        <v>627</v>
      </c>
      <c r="C159" s="222" t="s">
        <v>329</v>
      </c>
      <c r="D159" s="244" t="s">
        <v>431</v>
      </c>
      <c r="E159" s="280">
        <v>3026.4</v>
      </c>
      <c r="F159" s="280">
        <v>3359.3</v>
      </c>
      <c r="G159" s="244" t="s">
        <v>2016</v>
      </c>
      <c r="H159" s="243" t="s">
        <v>1592</v>
      </c>
      <c r="I159" s="245" t="s">
        <v>1593</v>
      </c>
    </row>
    <row r="160" spans="1:9" s="261" customFormat="1" ht="30" x14ac:dyDescent="0.25">
      <c r="A160" s="222" t="s">
        <v>626</v>
      </c>
      <c r="B160" s="222" t="s">
        <v>627</v>
      </c>
      <c r="C160" s="222" t="s">
        <v>331</v>
      </c>
      <c r="D160" s="244"/>
      <c r="E160" s="236">
        <v>54.73</v>
      </c>
      <c r="F160" s="236">
        <v>60.75</v>
      </c>
      <c r="G160" s="244"/>
      <c r="H160" s="243"/>
      <c r="I160" s="245"/>
    </row>
    <row r="161" spans="1:9" s="261" customFormat="1" ht="30" x14ac:dyDescent="0.25">
      <c r="A161" s="222" t="s">
        <v>626</v>
      </c>
      <c r="B161" s="222" t="s">
        <v>627</v>
      </c>
      <c r="C161" s="222" t="s">
        <v>329</v>
      </c>
      <c r="D161" s="244" t="s">
        <v>498</v>
      </c>
      <c r="E161" s="280">
        <v>3026.4</v>
      </c>
      <c r="F161" s="280">
        <v>3359.3</v>
      </c>
      <c r="G161" s="244"/>
      <c r="H161" s="243"/>
      <c r="I161" s="245"/>
    </row>
    <row r="162" spans="1:9" s="261" customFormat="1" ht="30" x14ac:dyDescent="0.25">
      <c r="A162" s="222" t="s">
        <v>626</v>
      </c>
      <c r="B162" s="222" t="s">
        <v>627</v>
      </c>
      <c r="C162" s="222" t="s">
        <v>331</v>
      </c>
      <c r="D162" s="244"/>
      <c r="E162" s="280">
        <v>54.73</v>
      </c>
      <c r="F162" s="280">
        <v>60.75</v>
      </c>
      <c r="G162" s="223" t="s">
        <v>2016</v>
      </c>
      <c r="H162" s="221" t="s">
        <v>1592</v>
      </c>
      <c r="I162" s="224" t="s">
        <v>1593</v>
      </c>
    </row>
    <row r="163" spans="1:9" s="261" customFormat="1" ht="30" x14ac:dyDescent="0.25">
      <c r="A163" s="222" t="s">
        <v>626</v>
      </c>
      <c r="B163" s="222" t="s">
        <v>627</v>
      </c>
      <c r="C163" s="230" t="s">
        <v>342</v>
      </c>
      <c r="D163" s="223" t="s">
        <v>431</v>
      </c>
      <c r="E163" s="280">
        <v>3026.4</v>
      </c>
      <c r="F163" s="280">
        <v>3359.3</v>
      </c>
      <c r="G163" s="223" t="s">
        <v>2017</v>
      </c>
      <c r="H163" s="221" t="s">
        <v>1594</v>
      </c>
      <c r="I163" s="224" t="s">
        <v>1595</v>
      </c>
    </row>
    <row r="164" spans="1:9" s="261" customFormat="1" ht="30" x14ac:dyDescent="0.25">
      <c r="A164" s="222" t="s">
        <v>626</v>
      </c>
      <c r="B164" s="222" t="s">
        <v>627</v>
      </c>
      <c r="C164" s="230" t="s">
        <v>1281</v>
      </c>
      <c r="D164" s="222" t="s">
        <v>1142</v>
      </c>
      <c r="E164" s="280">
        <v>1.8</v>
      </c>
      <c r="F164" s="280">
        <v>2.1</v>
      </c>
      <c r="G164" s="223" t="s">
        <v>2017</v>
      </c>
      <c r="H164" s="221" t="s">
        <v>1992</v>
      </c>
      <c r="I164" s="224">
        <v>46020</v>
      </c>
    </row>
    <row r="165" spans="1:9" s="261" customFormat="1" ht="30" x14ac:dyDescent="0.25">
      <c r="A165" s="222" t="s">
        <v>626</v>
      </c>
      <c r="B165" s="222" t="s">
        <v>627</v>
      </c>
      <c r="C165" s="230" t="s">
        <v>1281</v>
      </c>
      <c r="D165" s="222" t="s">
        <v>1142</v>
      </c>
      <c r="E165" s="280">
        <v>1.26</v>
      </c>
      <c r="F165" s="280">
        <v>1.47</v>
      </c>
      <c r="G165" s="223" t="s">
        <v>2017</v>
      </c>
      <c r="H165" s="221" t="s">
        <v>1992</v>
      </c>
      <c r="I165" s="224">
        <v>46020</v>
      </c>
    </row>
    <row r="166" spans="1:9" s="255" customFormat="1" ht="28.5" x14ac:dyDescent="0.25">
      <c r="A166" s="230" t="s">
        <v>626</v>
      </c>
      <c r="B166" s="230" t="s">
        <v>628</v>
      </c>
      <c r="C166" s="236" t="s">
        <v>628</v>
      </c>
      <c r="D166" s="247" t="s">
        <v>2</v>
      </c>
      <c r="E166" s="247"/>
      <c r="F166" s="247"/>
      <c r="G166" s="247"/>
      <c r="H166" s="247"/>
      <c r="I166" s="247"/>
    </row>
    <row r="167" spans="1:9" s="261" customFormat="1" ht="30" x14ac:dyDescent="0.25">
      <c r="A167" s="222" t="s">
        <v>626</v>
      </c>
      <c r="B167" s="222" t="s">
        <v>628</v>
      </c>
      <c r="C167" s="230" t="s">
        <v>332</v>
      </c>
      <c r="D167" s="222" t="s">
        <v>2175</v>
      </c>
      <c r="E167" s="280">
        <v>34.94</v>
      </c>
      <c r="F167" s="280">
        <v>38.36</v>
      </c>
      <c r="G167" s="223" t="s">
        <v>2016</v>
      </c>
      <c r="H167" s="221" t="s">
        <v>1555</v>
      </c>
      <c r="I167" s="224">
        <v>46010</v>
      </c>
    </row>
    <row r="168" spans="1:9" s="261" customFormat="1" ht="30" x14ac:dyDescent="0.25">
      <c r="A168" s="222" t="s">
        <v>626</v>
      </c>
      <c r="B168" s="222" t="s">
        <v>628</v>
      </c>
      <c r="C168" s="230" t="s">
        <v>333</v>
      </c>
      <c r="D168" s="222" t="s">
        <v>2176</v>
      </c>
      <c r="E168" s="280">
        <v>31.22</v>
      </c>
      <c r="F168" s="280">
        <v>32.35</v>
      </c>
      <c r="G168" s="223" t="s">
        <v>2016</v>
      </c>
      <c r="H168" s="221" t="s">
        <v>1609</v>
      </c>
      <c r="I168" s="224" t="s">
        <v>1607</v>
      </c>
    </row>
    <row r="169" spans="1:9" s="261" customFormat="1" ht="30" x14ac:dyDescent="0.25">
      <c r="A169" s="222" t="s">
        <v>626</v>
      </c>
      <c r="B169" s="222" t="s">
        <v>628</v>
      </c>
      <c r="C169" s="230" t="s">
        <v>341</v>
      </c>
      <c r="D169" s="231"/>
      <c r="E169" s="280"/>
      <c r="F169" s="280"/>
      <c r="G169" s="223"/>
      <c r="H169" s="221"/>
      <c r="I169" s="221"/>
    </row>
    <row r="170" spans="1:9" s="261" customFormat="1" ht="30" x14ac:dyDescent="0.25">
      <c r="A170" s="222" t="s">
        <v>626</v>
      </c>
      <c r="B170" s="222" t="s">
        <v>628</v>
      </c>
      <c r="C170" s="222" t="s">
        <v>329</v>
      </c>
      <c r="D170" s="244" t="s">
        <v>2177</v>
      </c>
      <c r="E170" s="280">
        <v>3124.08</v>
      </c>
      <c r="F170" s="280">
        <v>3467.72</v>
      </c>
      <c r="G170" s="244" t="s">
        <v>2016</v>
      </c>
      <c r="H170" s="243" t="s">
        <v>1608</v>
      </c>
      <c r="I170" s="245" t="s">
        <v>1451</v>
      </c>
    </row>
    <row r="171" spans="1:9" s="261" customFormat="1" ht="30" x14ac:dyDescent="0.25">
      <c r="A171" s="222" t="s">
        <v>626</v>
      </c>
      <c r="B171" s="222" t="s">
        <v>628</v>
      </c>
      <c r="C171" s="222" t="s">
        <v>331</v>
      </c>
      <c r="D171" s="244"/>
      <c r="E171" s="281">
        <v>33.36</v>
      </c>
      <c r="F171" s="281">
        <v>37.020000000000003</v>
      </c>
      <c r="G171" s="244"/>
      <c r="H171" s="243"/>
      <c r="I171" s="245"/>
    </row>
    <row r="172" spans="1:9" s="261" customFormat="1" ht="30" x14ac:dyDescent="0.25">
      <c r="A172" s="222" t="s">
        <v>626</v>
      </c>
      <c r="B172" s="222" t="s">
        <v>628</v>
      </c>
      <c r="C172" s="230" t="s">
        <v>342</v>
      </c>
      <c r="D172" s="222" t="s">
        <v>2177</v>
      </c>
      <c r="E172" s="280">
        <v>3228.68</v>
      </c>
      <c r="F172" s="280">
        <v>3583.83</v>
      </c>
      <c r="G172" s="223" t="s">
        <v>2017</v>
      </c>
      <c r="H172" s="221" t="s">
        <v>1610</v>
      </c>
      <c r="I172" s="224" t="s">
        <v>1451</v>
      </c>
    </row>
    <row r="173" spans="1:9" s="261" customFormat="1" ht="30" x14ac:dyDescent="0.25">
      <c r="A173" s="222" t="s">
        <v>626</v>
      </c>
      <c r="B173" s="222" t="s">
        <v>628</v>
      </c>
      <c r="C173" s="230" t="s">
        <v>1281</v>
      </c>
      <c r="D173" s="222" t="s">
        <v>1142</v>
      </c>
      <c r="E173" s="280">
        <v>1.26</v>
      </c>
      <c r="F173" s="280">
        <v>1.47</v>
      </c>
      <c r="G173" s="223" t="s">
        <v>2017</v>
      </c>
      <c r="H173" s="221" t="s">
        <v>1992</v>
      </c>
      <c r="I173" s="224">
        <v>46020</v>
      </c>
    </row>
    <row r="174" spans="1:9" s="261" customFormat="1" ht="30" x14ac:dyDescent="0.25">
      <c r="A174" s="222" t="s">
        <v>626</v>
      </c>
      <c r="B174" s="222" t="s">
        <v>628</v>
      </c>
      <c r="C174" s="230" t="s">
        <v>1281</v>
      </c>
      <c r="D174" s="222" t="s">
        <v>1142</v>
      </c>
      <c r="E174" s="280">
        <v>1.8</v>
      </c>
      <c r="F174" s="280">
        <v>2.1</v>
      </c>
      <c r="G174" s="223" t="s">
        <v>2017</v>
      </c>
      <c r="H174" s="221" t="s">
        <v>1992</v>
      </c>
      <c r="I174" s="224">
        <v>46020</v>
      </c>
    </row>
    <row r="175" spans="1:9" s="255" customFormat="1" ht="28.5" x14ac:dyDescent="0.25">
      <c r="A175" s="230" t="s">
        <v>626</v>
      </c>
      <c r="B175" s="230" t="s">
        <v>629</v>
      </c>
      <c r="C175" s="236" t="s">
        <v>629</v>
      </c>
      <c r="D175" s="247" t="s">
        <v>993</v>
      </c>
      <c r="E175" s="247"/>
      <c r="F175" s="247"/>
      <c r="G175" s="247"/>
      <c r="H175" s="247"/>
      <c r="I175" s="247"/>
    </row>
    <row r="176" spans="1:9" s="261" customFormat="1" ht="30" x14ac:dyDescent="0.25">
      <c r="A176" s="222" t="s">
        <v>626</v>
      </c>
      <c r="B176" s="222" t="s">
        <v>629</v>
      </c>
      <c r="C176" s="230" t="s">
        <v>332</v>
      </c>
      <c r="D176" s="222" t="s">
        <v>355</v>
      </c>
      <c r="E176" s="280">
        <v>65.510000000000005</v>
      </c>
      <c r="F176" s="280">
        <v>71.92</v>
      </c>
      <c r="G176" s="223" t="s">
        <v>2016</v>
      </c>
      <c r="H176" s="221" t="s">
        <v>1514</v>
      </c>
      <c r="I176" s="224">
        <v>46010</v>
      </c>
    </row>
    <row r="177" spans="1:9" s="261" customFormat="1" ht="30" x14ac:dyDescent="0.25">
      <c r="A177" s="222" t="s">
        <v>626</v>
      </c>
      <c r="B177" s="222" t="s">
        <v>629</v>
      </c>
      <c r="C177" s="230" t="s">
        <v>333</v>
      </c>
      <c r="D177" s="222" t="s">
        <v>355</v>
      </c>
      <c r="E177" s="280">
        <v>45.39</v>
      </c>
      <c r="F177" s="280">
        <v>49.83</v>
      </c>
      <c r="G177" s="223" t="s">
        <v>2016</v>
      </c>
      <c r="H177" s="221" t="s">
        <v>1514</v>
      </c>
      <c r="I177" s="224">
        <v>46010</v>
      </c>
    </row>
    <row r="178" spans="1:9" s="261" customFormat="1" ht="30" x14ac:dyDescent="0.25">
      <c r="A178" s="222" t="s">
        <v>626</v>
      </c>
      <c r="B178" s="222" t="s">
        <v>629</v>
      </c>
      <c r="C178" s="230" t="s">
        <v>341</v>
      </c>
      <c r="D178" s="231"/>
      <c r="E178" s="280"/>
      <c r="F178" s="280"/>
      <c r="G178" s="223"/>
      <c r="H178" s="221"/>
      <c r="I178" s="221"/>
    </row>
    <row r="179" spans="1:9" s="261" customFormat="1" ht="30" x14ac:dyDescent="0.25">
      <c r="A179" s="222" t="s">
        <v>626</v>
      </c>
      <c r="B179" s="222" t="s">
        <v>629</v>
      </c>
      <c r="C179" s="222" t="s">
        <v>329</v>
      </c>
      <c r="D179" s="244" t="s">
        <v>432</v>
      </c>
      <c r="E179" s="280">
        <v>1902.77</v>
      </c>
      <c r="F179" s="280">
        <v>2112.0700000000002</v>
      </c>
      <c r="G179" s="223" t="s">
        <v>2016</v>
      </c>
      <c r="H179" s="221" t="s">
        <v>1611</v>
      </c>
      <c r="I179" s="224" t="s">
        <v>1613</v>
      </c>
    </row>
    <row r="180" spans="1:9" s="261" customFormat="1" ht="30" x14ac:dyDescent="0.25">
      <c r="A180" s="222" t="s">
        <v>626</v>
      </c>
      <c r="B180" s="222" t="s">
        <v>629</v>
      </c>
      <c r="C180" s="222" t="s">
        <v>331</v>
      </c>
      <c r="D180" s="244"/>
      <c r="E180" s="236">
        <v>67.59</v>
      </c>
      <c r="F180" s="236">
        <v>75.02</v>
      </c>
      <c r="G180" s="223" t="s">
        <v>2016</v>
      </c>
      <c r="H180" s="221" t="s">
        <v>1611</v>
      </c>
      <c r="I180" s="224" t="s">
        <v>1613</v>
      </c>
    </row>
    <row r="181" spans="1:9" s="261" customFormat="1" ht="30" x14ac:dyDescent="0.25">
      <c r="A181" s="222" t="s">
        <v>626</v>
      </c>
      <c r="B181" s="222" t="s">
        <v>629</v>
      </c>
      <c r="C181" s="230" t="s">
        <v>342</v>
      </c>
      <c r="D181" s="222" t="s">
        <v>355</v>
      </c>
      <c r="E181" s="280">
        <v>2959.04</v>
      </c>
      <c r="F181" s="280">
        <v>3284.53</v>
      </c>
      <c r="G181" s="223" t="s">
        <v>2017</v>
      </c>
      <c r="H181" s="221" t="s">
        <v>1612</v>
      </c>
      <c r="I181" s="224" t="s">
        <v>1614</v>
      </c>
    </row>
    <row r="182" spans="1:9" s="261" customFormat="1" ht="30" x14ac:dyDescent="0.25">
      <c r="A182" s="222" t="s">
        <v>626</v>
      </c>
      <c r="B182" s="222" t="s">
        <v>629</v>
      </c>
      <c r="C182" s="230" t="s">
        <v>1281</v>
      </c>
      <c r="D182" s="222" t="s">
        <v>1142</v>
      </c>
      <c r="E182" s="280">
        <v>1.8</v>
      </c>
      <c r="F182" s="280">
        <v>2.1</v>
      </c>
      <c r="G182" s="223" t="s">
        <v>2017</v>
      </c>
      <c r="H182" s="221" t="s">
        <v>1992</v>
      </c>
      <c r="I182" s="224">
        <v>46020</v>
      </c>
    </row>
    <row r="183" spans="1:9" s="255" customFormat="1" ht="28.5" x14ac:dyDescent="0.25">
      <c r="A183" s="230" t="s">
        <v>626</v>
      </c>
      <c r="B183" s="230" t="s">
        <v>630</v>
      </c>
      <c r="C183" s="236" t="s">
        <v>630</v>
      </c>
      <c r="D183" s="247" t="s">
        <v>995</v>
      </c>
      <c r="E183" s="247"/>
      <c r="F183" s="247"/>
      <c r="G183" s="247"/>
      <c r="H183" s="247"/>
      <c r="I183" s="247"/>
    </row>
    <row r="184" spans="1:9" s="261" customFormat="1" ht="30" x14ac:dyDescent="0.25">
      <c r="A184" s="222" t="s">
        <v>626</v>
      </c>
      <c r="B184" s="222" t="s">
        <v>630</v>
      </c>
      <c r="C184" s="230" t="s">
        <v>332</v>
      </c>
      <c r="D184" s="222" t="s">
        <v>362</v>
      </c>
      <c r="E184" s="280">
        <v>53.48</v>
      </c>
      <c r="F184" s="280">
        <v>58.72</v>
      </c>
      <c r="G184" s="223" t="s">
        <v>2017</v>
      </c>
      <c r="H184" s="221" t="s">
        <v>1615</v>
      </c>
      <c r="I184" s="224" t="s">
        <v>1616</v>
      </c>
    </row>
    <row r="185" spans="1:9" s="261" customFormat="1" ht="30" x14ac:dyDescent="0.25">
      <c r="A185" s="222" t="s">
        <v>626</v>
      </c>
      <c r="B185" s="222" t="s">
        <v>630</v>
      </c>
      <c r="C185" s="230" t="s">
        <v>333</v>
      </c>
      <c r="D185" s="222" t="s">
        <v>362</v>
      </c>
      <c r="E185" s="280">
        <v>70.989999999999995</v>
      </c>
      <c r="F185" s="280">
        <v>77.94</v>
      </c>
      <c r="G185" s="223" t="s">
        <v>2017</v>
      </c>
      <c r="H185" s="221" t="s">
        <v>1615</v>
      </c>
      <c r="I185" s="224" t="s">
        <v>1616</v>
      </c>
    </row>
    <row r="186" spans="1:9" s="261" customFormat="1" ht="30" x14ac:dyDescent="0.25">
      <c r="A186" s="222" t="s">
        <v>626</v>
      </c>
      <c r="B186" s="222" t="s">
        <v>630</v>
      </c>
      <c r="C186" s="230" t="s">
        <v>342</v>
      </c>
      <c r="D186" s="222" t="s">
        <v>362</v>
      </c>
      <c r="E186" s="280">
        <v>2216.65</v>
      </c>
      <c r="F186" s="280">
        <v>2460.48</v>
      </c>
      <c r="G186" s="223" t="s">
        <v>2017</v>
      </c>
      <c r="H186" s="221" t="s">
        <v>1617</v>
      </c>
      <c r="I186" s="224" t="s">
        <v>1618</v>
      </c>
    </row>
    <row r="187" spans="1:9" s="261" customFormat="1" ht="30" x14ac:dyDescent="0.25">
      <c r="A187" s="222" t="s">
        <v>626</v>
      </c>
      <c r="B187" s="222" t="s">
        <v>630</v>
      </c>
      <c r="C187" s="230" t="s">
        <v>1281</v>
      </c>
      <c r="D187" s="222" t="s">
        <v>1142</v>
      </c>
      <c r="E187" s="280">
        <v>1.26</v>
      </c>
      <c r="F187" s="280">
        <v>1.47</v>
      </c>
      <c r="G187" s="223" t="s">
        <v>2017</v>
      </c>
      <c r="H187" s="221" t="s">
        <v>1992</v>
      </c>
      <c r="I187" s="224">
        <v>46020</v>
      </c>
    </row>
    <row r="188" spans="1:9" s="255" customFormat="1" ht="28.5" x14ac:dyDescent="0.25">
      <c r="A188" s="230" t="s">
        <v>626</v>
      </c>
      <c r="B188" s="230" t="s">
        <v>631</v>
      </c>
      <c r="C188" s="236" t="s">
        <v>631</v>
      </c>
      <c r="D188" s="247" t="s">
        <v>996</v>
      </c>
      <c r="E188" s="247"/>
      <c r="F188" s="247"/>
      <c r="G188" s="247"/>
      <c r="H188" s="247"/>
      <c r="I188" s="247"/>
    </row>
    <row r="189" spans="1:9" s="261" customFormat="1" ht="30" x14ac:dyDescent="0.25">
      <c r="A189" s="222" t="s">
        <v>626</v>
      </c>
      <c r="B189" s="222" t="s">
        <v>631</v>
      </c>
      <c r="C189" s="230" t="s">
        <v>332</v>
      </c>
      <c r="D189" s="222" t="s">
        <v>445</v>
      </c>
      <c r="E189" s="280">
        <v>46.49</v>
      </c>
      <c r="F189" s="280">
        <v>51.04</v>
      </c>
      <c r="G189" s="223" t="s">
        <v>2017</v>
      </c>
      <c r="H189" s="219" t="s">
        <v>1619</v>
      </c>
      <c r="I189" s="224">
        <v>45910</v>
      </c>
    </row>
    <row r="190" spans="1:9" s="261" customFormat="1" ht="30" x14ac:dyDescent="0.25">
      <c r="A190" s="222" t="s">
        <v>626</v>
      </c>
      <c r="B190" s="222" t="s">
        <v>631</v>
      </c>
      <c r="C190" s="230" t="s">
        <v>341</v>
      </c>
      <c r="D190" s="231"/>
      <c r="E190" s="280"/>
      <c r="F190" s="280"/>
      <c r="G190" s="223"/>
      <c r="H190" s="221"/>
      <c r="I190" s="221"/>
    </row>
    <row r="191" spans="1:9" s="261" customFormat="1" ht="30" x14ac:dyDescent="0.25">
      <c r="A191" s="222" t="s">
        <v>626</v>
      </c>
      <c r="B191" s="222" t="s">
        <v>631</v>
      </c>
      <c r="C191" s="222" t="s">
        <v>329</v>
      </c>
      <c r="D191" s="244" t="s">
        <v>445</v>
      </c>
      <c r="E191" s="280">
        <v>3070.33</v>
      </c>
      <c r="F191" s="280">
        <v>3408.06</v>
      </c>
      <c r="G191" s="244" t="s">
        <v>2016</v>
      </c>
      <c r="H191" s="243" t="s">
        <v>1620</v>
      </c>
      <c r="I191" s="245" t="s">
        <v>1621</v>
      </c>
    </row>
    <row r="192" spans="1:9" s="261" customFormat="1" ht="30" x14ac:dyDescent="0.25">
      <c r="A192" s="222" t="s">
        <v>626</v>
      </c>
      <c r="B192" s="222" t="s">
        <v>631</v>
      </c>
      <c r="C192" s="222" t="s">
        <v>331</v>
      </c>
      <c r="D192" s="244"/>
      <c r="E192" s="236">
        <v>47.79</v>
      </c>
      <c r="F192" s="236">
        <v>53.03</v>
      </c>
      <c r="G192" s="244"/>
      <c r="H192" s="243"/>
      <c r="I192" s="245"/>
    </row>
    <row r="193" spans="1:9" s="261" customFormat="1" ht="30" x14ac:dyDescent="0.25">
      <c r="A193" s="222" t="s">
        <v>626</v>
      </c>
      <c r="B193" s="222" t="s">
        <v>631</v>
      </c>
      <c r="C193" s="230" t="s">
        <v>342</v>
      </c>
      <c r="D193" s="222" t="s">
        <v>445</v>
      </c>
      <c r="E193" s="280">
        <v>3070.33</v>
      </c>
      <c r="F193" s="280">
        <v>3408.06</v>
      </c>
      <c r="G193" s="223" t="s">
        <v>2017</v>
      </c>
      <c r="H193" s="221" t="s">
        <v>1622</v>
      </c>
      <c r="I193" s="224" t="s">
        <v>1623</v>
      </c>
    </row>
    <row r="194" spans="1:9" s="261" customFormat="1" ht="30" x14ac:dyDescent="0.25">
      <c r="A194" s="222" t="s">
        <v>626</v>
      </c>
      <c r="B194" s="222" t="s">
        <v>631</v>
      </c>
      <c r="C194" s="230" t="s">
        <v>1281</v>
      </c>
      <c r="D194" s="222" t="s">
        <v>1142</v>
      </c>
      <c r="E194" s="280">
        <v>1.26</v>
      </c>
      <c r="F194" s="280">
        <v>1.47</v>
      </c>
      <c r="G194" s="223" t="s">
        <v>2017</v>
      </c>
      <c r="H194" s="221" t="s">
        <v>1992</v>
      </c>
      <c r="I194" s="224">
        <v>46020</v>
      </c>
    </row>
    <row r="195" spans="1:9" s="261" customFormat="1" ht="30" x14ac:dyDescent="0.25">
      <c r="A195" s="222" t="s">
        <v>626</v>
      </c>
      <c r="B195" s="222" t="s">
        <v>631</v>
      </c>
      <c r="C195" s="230" t="s">
        <v>1281</v>
      </c>
      <c r="D195" s="222" t="s">
        <v>1142</v>
      </c>
      <c r="E195" s="280">
        <v>1.8</v>
      </c>
      <c r="F195" s="280">
        <v>2.1</v>
      </c>
      <c r="G195" s="223" t="s">
        <v>2017</v>
      </c>
      <c r="H195" s="221" t="s">
        <v>1992</v>
      </c>
      <c r="I195" s="224">
        <v>46020</v>
      </c>
    </row>
    <row r="196" spans="1:9" s="255" customFormat="1" ht="28.5" x14ac:dyDescent="0.25">
      <c r="A196" s="230" t="s">
        <v>626</v>
      </c>
      <c r="B196" s="230" t="s">
        <v>632</v>
      </c>
      <c r="C196" s="236" t="s">
        <v>632</v>
      </c>
      <c r="D196" s="247" t="s">
        <v>3</v>
      </c>
      <c r="E196" s="247"/>
      <c r="F196" s="247"/>
      <c r="G196" s="247"/>
      <c r="H196" s="247"/>
      <c r="I196" s="247"/>
    </row>
    <row r="197" spans="1:9" ht="45" x14ac:dyDescent="0.25">
      <c r="A197" s="222" t="s">
        <v>626</v>
      </c>
      <c r="B197" s="222" t="s">
        <v>632</v>
      </c>
      <c r="C197" s="230" t="s">
        <v>332</v>
      </c>
      <c r="D197" s="222" t="s">
        <v>2178</v>
      </c>
      <c r="E197" s="280">
        <v>33</v>
      </c>
      <c r="F197" s="280">
        <v>36.229999999999997</v>
      </c>
      <c r="G197" s="223" t="s">
        <v>2017</v>
      </c>
      <c r="H197" s="221" t="s">
        <v>1476</v>
      </c>
      <c r="I197" s="224">
        <v>46008</v>
      </c>
    </row>
    <row r="198" spans="1:9" ht="45" x14ac:dyDescent="0.25">
      <c r="A198" s="222" t="s">
        <v>626</v>
      </c>
      <c r="B198" s="222" t="s">
        <v>632</v>
      </c>
      <c r="C198" s="230" t="s">
        <v>333</v>
      </c>
      <c r="D198" s="222" t="s">
        <v>2179</v>
      </c>
      <c r="E198" s="280">
        <v>70.930000000000007</v>
      </c>
      <c r="F198" s="280">
        <v>77.88</v>
      </c>
      <c r="G198" s="223" t="s">
        <v>2017</v>
      </c>
      <c r="H198" s="221" t="s">
        <v>1476</v>
      </c>
      <c r="I198" s="224">
        <v>46008</v>
      </c>
    </row>
    <row r="199" spans="1:9" ht="30" x14ac:dyDescent="0.25">
      <c r="A199" s="222" t="s">
        <v>626</v>
      </c>
      <c r="B199" s="222" t="s">
        <v>632</v>
      </c>
      <c r="C199" s="230" t="s">
        <v>341</v>
      </c>
      <c r="D199" s="231"/>
      <c r="E199" s="280"/>
      <c r="F199" s="280"/>
      <c r="G199" s="223"/>
      <c r="H199" s="221"/>
      <c r="I199" s="221"/>
    </row>
    <row r="200" spans="1:9" ht="30" x14ac:dyDescent="0.25">
      <c r="A200" s="222" t="s">
        <v>626</v>
      </c>
      <c r="B200" s="222" t="s">
        <v>632</v>
      </c>
      <c r="C200" s="222" t="s">
        <v>329</v>
      </c>
      <c r="D200" s="244" t="s">
        <v>2180</v>
      </c>
      <c r="E200" s="280">
        <v>1879.73</v>
      </c>
      <c r="F200" s="280">
        <v>2086.5</v>
      </c>
      <c r="G200" s="244" t="s">
        <v>2016</v>
      </c>
      <c r="H200" s="246" t="s">
        <v>1599</v>
      </c>
      <c r="I200" s="245" t="s">
        <v>1601</v>
      </c>
    </row>
    <row r="201" spans="1:9" ht="30" x14ac:dyDescent="0.25">
      <c r="A201" s="222" t="s">
        <v>626</v>
      </c>
      <c r="B201" s="222" t="s">
        <v>632</v>
      </c>
      <c r="C201" s="222" t="s">
        <v>331</v>
      </c>
      <c r="D201" s="244"/>
      <c r="E201" s="236">
        <v>29.36</v>
      </c>
      <c r="F201" s="236">
        <v>32.58</v>
      </c>
      <c r="G201" s="244"/>
      <c r="H201" s="246"/>
      <c r="I201" s="245"/>
    </row>
    <row r="202" spans="1:9" ht="30" x14ac:dyDescent="0.25">
      <c r="A202" s="222" t="s">
        <v>626</v>
      </c>
      <c r="B202" s="222" t="s">
        <v>632</v>
      </c>
      <c r="C202" s="222" t="s">
        <v>329</v>
      </c>
      <c r="D202" s="244" t="s">
        <v>2181</v>
      </c>
      <c r="E202" s="280">
        <v>1324.96</v>
      </c>
      <c r="F202" s="280">
        <v>1470.7</v>
      </c>
      <c r="G202" s="244" t="s">
        <v>2016</v>
      </c>
      <c r="H202" s="246" t="s">
        <v>1599</v>
      </c>
      <c r="I202" s="245" t="s">
        <v>1601</v>
      </c>
    </row>
    <row r="203" spans="1:9" ht="30" x14ac:dyDescent="0.25">
      <c r="A203" s="222" t="s">
        <v>626</v>
      </c>
      <c r="B203" s="222" t="s">
        <v>632</v>
      </c>
      <c r="C203" s="222" t="s">
        <v>331</v>
      </c>
      <c r="D203" s="244"/>
      <c r="E203" s="236">
        <v>67.19</v>
      </c>
      <c r="F203" s="236">
        <v>74.569999999999993</v>
      </c>
      <c r="G203" s="244"/>
      <c r="H203" s="246"/>
      <c r="I203" s="245"/>
    </row>
    <row r="204" spans="1:9" ht="60" x14ac:dyDescent="0.25">
      <c r="A204" s="222" t="s">
        <v>626</v>
      </c>
      <c r="B204" s="222" t="s">
        <v>632</v>
      </c>
      <c r="C204" s="230" t="s">
        <v>342</v>
      </c>
      <c r="D204" s="222" t="s">
        <v>2182</v>
      </c>
      <c r="E204" s="280">
        <v>2462.86</v>
      </c>
      <c r="F204" s="280">
        <v>2733.77</v>
      </c>
      <c r="G204" s="223" t="s">
        <v>2017</v>
      </c>
      <c r="H204" s="221" t="s">
        <v>1600</v>
      </c>
      <c r="I204" s="224" t="s">
        <v>1601</v>
      </c>
    </row>
    <row r="205" spans="1:9" ht="30" x14ac:dyDescent="0.25">
      <c r="A205" s="222" t="s">
        <v>626</v>
      </c>
      <c r="B205" s="222" t="s">
        <v>632</v>
      </c>
      <c r="C205" s="230" t="s">
        <v>1281</v>
      </c>
      <c r="D205" s="222" t="s">
        <v>1142</v>
      </c>
      <c r="E205" s="280">
        <v>1.8</v>
      </c>
      <c r="F205" s="280">
        <v>2.1</v>
      </c>
      <c r="G205" s="223" t="s">
        <v>2017</v>
      </c>
      <c r="H205" s="221" t="s">
        <v>1992</v>
      </c>
      <c r="I205" s="224">
        <v>46020</v>
      </c>
    </row>
    <row r="206" spans="1:9" s="260" customFormat="1" x14ac:dyDescent="0.25">
      <c r="A206" s="230" t="s">
        <v>633</v>
      </c>
      <c r="B206" s="230" t="s">
        <v>633</v>
      </c>
      <c r="C206" s="236" t="s">
        <v>633</v>
      </c>
      <c r="D206" s="247" t="s">
        <v>4</v>
      </c>
      <c r="E206" s="247"/>
      <c r="F206" s="247"/>
      <c r="G206" s="247"/>
      <c r="H206" s="247"/>
      <c r="I206" s="247"/>
    </row>
    <row r="207" spans="1:9" s="255" customFormat="1" x14ac:dyDescent="0.25">
      <c r="A207" s="230" t="s">
        <v>633</v>
      </c>
      <c r="B207" s="230" t="s">
        <v>634</v>
      </c>
      <c r="C207" s="236" t="s">
        <v>634</v>
      </c>
      <c r="D207" s="247" t="s">
        <v>5</v>
      </c>
      <c r="E207" s="247"/>
      <c r="F207" s="247"/>
      <c r="G207" s="247"/>
      <c r="H207" s="247"/>
      <c r="I207" s="247"/>
    </row>
    <row r="208" spans="1:9" ht="28.5" x14ac:dyDescent="0.25">
      <c r="A208" s="222" t="s">
        <v>633</v>
      </c>
      <c r="B208" s="222" t="s">
        <v>634</v>
      </c>
      <c r="C208" s="233" t="s">
        <v>332</v>
      </c>
      <c r="D208" s="222" t="s">
        <v>966</v>
      </c>
      <c r="E208" s="280">
        <v>92.94</v>
      </c>
      <c r="F208" s="280">
        <v>102.04</v>
      </c>
      <c r="G208" s="223" t="s">
        <v>2017</v>
      </c>
      <c r="H208" s="221" t="s">
        <v>1624</v>
      </c>
      <c r="I208" s="224" t="s">
        <v>1616</v>
      </c>
    </row>
    <row r="209" spans="1:9" ht="28.5" x14ac:dyDescent="0.25">
      <c r="A209" s="222" t="s">
        <v>633</v>
      </c>
      <c r="B209" s="222" t="s">
        <v>634</v>
      </c>
      <c r="C209" s="233" t="s">
        <v>332</v>
      </c>
      <c r="D209" s="222" t="s">
        <v>1437</v>
      </c>
      <c r="E209" s="280">
        <v>41.41</v>
      </c>
      <c r="F209" s="280">
        <v>45.46</v>
      </c>
      <c r="G209" s="223" t="s">
        <v>2017</v>
      </c>
      <c r="H209" s="221" t="s">
        <v>1624</v>
      </c>
      <c r="I209" s="224" t="s">
        <v>1616</v>
      </c>
    </row>
    <row r="210" spans="1:9" ht="28.5" x14ac:dyDescent="0.25">
      <c r="A210" s="222" t="s">
        <v>633</v>
      </c>
      <c r="B210" s="222" t="s">
        <v>634</v>
      </c>
      <c r="C210" s="230" t="s">
        <v>1281</v>
      </c>
      <c r="D210" s="222" t="s">
        <v>972</v>
      </c>
      <c r="E210" s="280">
        <v>1.26</v>
      </c>
      <c r="F210" s="280">
        <v>1.47</v>
      </c>
      <c r="G210" s="223" t="s">
        <v>2017</v>
      </c>
      <c r="H210" s="221" t="s">
        <v>1992</v>
      </c>
      <c r="I210" s="224">
        <v>46020</v>
      </c>
    </row>
    <row r="211" spans="1:9" s="255" customFormat="1" x14ac:dyDescent="0.25">
      <c r="A211" s="230" t="s">
        <v>633</v>
      </c>
      <c r="B211" s="230" t="s">
        <v>635</v>
      </c>
      <c r="C211" s="236" t="s">
        <v>635</v>
      </c>
      <c r="D211" s="247" t="s">
        <v>2183</v>
      </c>
      <c r="E211" s="247"/>
      <c r="F211" s="247"/>
      <c r="G211" s="247"/>
      <c r="H211" s="247"/>
      <c r="I211" s="247"/>
    </row>
    <row r="212" spans="1:9" ht="30" x14ac:dyDescent="0.25">
      <c r="A212" s="222" t="s">
        <v>633</v>
      </c>
      <c r="B212" s="222" t="s">
        <v>635</v>
      </c>
      <c r="C212" s="233" t="s">
        <v>332</v>
      </c>
      <c r="D212" s="223" t="s">
        <v>1208</v>
      </c>
      <c r="E212" s="280">
        <v>45.11</v>
      </c>
      <c r="F212" s="280">
        <v>49.53</v>
      </c>
      <c r="G212" s="223" t="s">
        <v>2017</v>
      </c>
      <c r="H212" s="221" t="s">
        <v>1625</v>
      </c>
      <c r="I212" s="224" t="s">
        <v>1626</v>
      </c>
    </row>
    <row r="213" spans="1:9" ht="30" x14ac:dyDescent="0.25">
      <c r="A213" s="222" t="s">
        <v>633</v>
      </c>
      <c r="B213" s="222" t="s">
        <v>635</v>
      </c>
      <c r="C213" s="230" t="s">
        <v>333</v>
      </c>
      <c r="D213" s="223" t="s">
        <v>1208</v>
      </c>
      <c r="E213" s="280">
        <v>46.35</v>
      </c>
      <c r="F213" s="280">
        <v>50.89</v>
      </c>
      <c r="G213" s="223" t="s">
        <v>2017</v>
      </c>
      <c r="H213" s="221" t="s">
        <v>1625</v>
      </c>
      <c r="I213" s="224" t="s">
        <v>1626</v>
      </c>
    </row>
    <row r="214" spans="1:9" ht="28.5" x14ac:dyDescent="0.25">
      <c r="A214" s="222" t="s">
        <v>633</v>
      </c>
      <c r="B214" s="222" t="s">
        <v>635</v>
      </c>
      <c r="C214" s="230" t="s">
        <v>341</v>
      </c>
      <c r="D214" s="223"/>
      <c r="E214" s="280"/>
      <c r="F214" s="280"/>
      <c r="G214" s="223"/>
      <c r="H214" s="221"/>
      <c r="I214" s="221"/>
    </row>
    <row r="215" spans="1:9" ht="30" x14ac:dyDescent="0.25">
      <c r="A215" s="222" t="s">
        <v>633</v>
      </c>
      <c r="B215" s="222" t="s">
        <v>635</v>
      </c>
      <c r="C215" s="222" t="s">
        <v>329</v>
      </c>
      <c r="D215" s="244" t="s">
        <v>1208</v>
      </c>
      <c r="E215" s="280">
        <v>2709.75</v>
      </c>
      <c r="F215" s="280">
        <v>3007.82</v>
      </c>
      <c r="G215" s="244" t="s">
        <v>2016</v>
      </c>
      <c r="H215" s="243" t="s">
        <v>1627</v>
      </c>
      <c r="I215" s="245" t="s">
        <v>1629</v>
      </c>
    </row>
    <row r="216" spans="1:9" ht="30" x14ac:dyDescent="0.25">
      <c r="A216" s="222" t="s">
        <v>633</v>
      </c>
      <c r="B216" s="222" t="s">
        <v>635</v>
      </c>
      <c r="C216" s="222" t="s">
        <v>331</v>
      </c>
      <c r="D216" s="244"/>
      <c r="E216" s="282">
        <v>72.5</v>
      </c>
      <c r="F216" s="282">
        <v>80.47</v>
      </c>
      <c r="G216" s="244"/>
      <c r="H216" s="243"/>
      <c r="I216" s="245"/>
    </row>
    <row r="217" spans="1:9" ht="30" x14ac:dyDescent="0.25">
      <c r="A217" s="222" t="s">
        <v>633</v>
      </c>
      <c r="B217" s="222" t="s">
        <v>635</v>
      </c>
      <c r="C217" s="230" t="s">
        <v>342</v>
      </c>
      <c r="D217" s="223" t="s">
        <v>1208</v>
      </c>
      <c r="E217" s="280">
        <v>2709.75</v>
      </c>
      <c r="F217" s="280">
        <v>3007.82</v>
      </c>
      <c r="G217" s="223" t="s">
        <v>2017</v>
      </c>
      <c r="H217" s="221" t="s">
        <v>1628</v>
      </c>
      <c r="I217" s="224" t="s">
        <v>1629</v>
      </c>
    </row>
    <row r="218" spans="1:9" ht="28.5" x14ac:dyDescent="0.25">
      <c r="A218" s="222" t="s">
        <v>633</v>
      </c>
      <c r="B218" s="222" t="s">
        <v>635</v>
      </c>
      <c r="C218" s="230" t="s">
        <v>1281</v>
      </c>
      <c r="D218" s="222" t="s">
        <v>972</v>
      </c>
      <c r="E218" s="280">
        <v>1.8</v>
      </c>
      <c r="F218" s="280">
        <v>2.1</v>
      </c>
      <c r="G218" s="223" t="s">
        <v>2017</v>
      </c>
      <c r="H218" s="221" t="s">
        <v>1992</v>
      </c>
      <c r="I218" s="224">
        <v>46020</v>
      </c>
    </row>
    <row r="219" spans="1:9" s="255" customFormat="1" x14ac:dyDescent="0.25">
      <c r="A219" s="230" t="s">
        <v>633</v>
      </c>
      <c r="B219" s="230" t="s">
        <v>636</v>
      </c>
      <c r="C219" s="236" t="s">
        <v>636</v>
      </c>
      <c r="D219" s="247" t="s">
        <v>6</v>
      </c>
      <c r="E219" s="247"/>
      <c r="F219" s="247"/>
      <c r="G219" s="247"/>
      <c r="H219" s="247"/>
      <c r="I219" s="247"/>
    </row>
    <row r="220" spans="1:9" ht="28.5" x14ac:dyDescent="0.25">
      <c r="A220" s="222" t="s">
        <v>633</v>
      </c>
      <c r="B220" s="222" t="s">
        <v>636</v>
      </c>
      <c r="C220" s="230" t="s">
        <v>332</v>
      </c>
      <c r="D220" s="222" t="s">
        <v>1209</v>
      </c>
      <c r="E220" s="280">
        <v>112.56</v>
      </c>
      <c r="F220" s="280">
        <v>123.59</v>
      </c>
      <c r="G220" s="223" t="s">
        <v>2017</v>
      </c>
      <c r="H220" s="221" t="s">
        <v>1630</v>
      </c>
      <c r="I220" s="224" t="s">
        <v>1631</v>
      </c>
    </row>
    <row r="221" spans="1:9" ht="28.5" x14ac:dyDescent="0.25">
      <c r="A221" s="222" t="s">
        <v>633</v>
      </c>
      <c r="B221" s="222" t="s">
        <v>636</v>
      </c>
      <c r="C221" s="230" t="s">
        <v>1281</v>
      </c>
      <c r="D221" s="222" t="s">
        <v>972</v>
      </c>
      <c r="E221" s="280">
        <v>1.26</v>
      </c>
      <c r="F221" s="280">
        <v>1.47</v>
      </c>
      <c r="G221" s="223" t="s">
        <v>2017</v>
      </c>
      <c r="H221" s="221" t="s">
        <v>1992</v>
      </c>
      <c r="I221" s="224">
        <v>46020</v>
      </c>
    </row>
    <row r="222" spans="1:9" s="255" customFormat="1" x14ac:dyDescent="0.25">
      <c r="A222" s="230" t="s">
        <v>633</v>
      </c>
      <c r="B222" s="230" t="s">
        <v>637</v>
      </c>
      <c r="C222" s="236" t="s">
        <v>637</v>
      </c>
      <c r="D222" s="247" t="s">
        <v>7</v>
      </c>
      <c r="E222" s="247"/>
      <c r="F222" s="247"/>
      <c r="G222" s="247"/>
      <c r="H222" s="247"/>
      <c r="I222" s="247"/>
    </row>
    <row r="223" spans="1:9" ht="45" x14ac:dyDescent="0.25">
      <c r="A223" s="222" t="s">
        <v>633</v>
      </c>
      <c r="B223" s="222" t="s">
        <v>637</v>
      </c>
      <c r="C223" s="233" t="s">
        <v>332</v>
      </c>
      <c r="D223" s="223" t="s">
        <v>2184</v>
      </c>
      <c r="E223" s="280">
        <v>102.52</v>
      </c>
      <c r="F223" s="280">
        <v>112.56</v>
      </c>
      <c r="G223" s="244" t="s">
        <v>2017</v>
      </c>
      <c r="H223" s="243" t="s">
        <v>1699</v>
      </c>
      <c r="I223" s="245" t="s">
        <v>1700</v>
      </c>
    </row>
    <row r="224" spans="1:9" ht="30" x14ac:dyDescent="0.25">
      <c r="A224" s="222" t="s">
        <v>633</v>
      </c>
      <c r="B224" s="222" t="s">
        <v>637</v>
      </c>
      <c r="C224" s="233" t="s">
        <v>332</v>
      </c>
      <c r="D224" s="223" t="s">
        <v>2185</v>
      </c>
      <c r="E224" s="280">
        <v>125.26</v>
      </c>
      <c r="F224" s="280">
        <v>137.53</v>
      </c>
      <c r="G224" s="244"/>
      <c r="H224" s="243"/>
      <c r="I224" s="245"/>
    </row>
    <row r="225" spans="1:9" ht="30" x14ac:dyDescent="0.25">
      <c r="A225" s="222" t="s">
        <v>633</v>
      </c>
      <c r="B225" s="222" t="s">
        <v>637</v>
      </c>
      <c r="C225" s="230" t="s">
        <v>333</v>
      </c>
      <c r="D225" s="223" t="s">
        <v>2186</v>
      </c>
      <c r="E225" s="280">
        <v>112.58</v>
      </c>
      <c r="F225" s="280">
        <v>123.61</v>
      </c>
      <c r="G225" s="244"/>
      <c r="H225" s="243"/>
      <c r="I225" s="245"/>
    </row>
    <row r="226" spans="1:9" ht="28.5" x14ac:dyDescent="0.25">
      <c r="A226" s="222" t="s">
        <v>633</v>
      </c>
      <c r="B226" s="222" t="s">
        <v>637</v>
      </c>
      <c r="C226" s="230" t="s">
        <v>341</v>
      </c>
      <c r="D226" s="231"/>
      <c r="E226" s="280"/>
      <c r="F226" s="280"/>
      <c r="G226" s="223"/>
      <c r="H226" s="221"/>
      <c r="I226" s="221"/>
    </row>
    <row r="227" spans="1:9" ht="30" x14ac:dyDescent="0.25">
      <c r="A227" s="222" t="s">
        <v>633</v>
      </c>
      <c r="B227" s="222" t="s">
        <v>637</v>
      </c>
      <c r="C227" s="222" t="s">
        <v>329</v>
      </c>
      <c r="D227" s="244" t="s">
        <v>2187</v>
      </c>
      <c r="E227" s="280">
        <v>2836.35</v>
      </c>
      <c r="F227" s="280">
        <v>3148.34</v>
      </c>
      <c r="G227" s="244" t="s">
        <v>2016</v>
      </c>
      <c r="H227" s="243" t="s">
        <v>1732</v>
      </c>
      <c r="I227" s="245" t="s">
        <v>1734</v>
      </c>
    </row>
    <row r="228" spans="1:9" ht="30" x14ac:dyDescent="0.25">
      <c r="A228" s="222" t="s">
        <v>633</v>
      </c>
      <c r="B228" s="222" t="s">
        <v>637</v>
      </c>
      <c r="C228" s="222" t="s">
        <v>331</v>
      </c>
      <c r="D228" s="244"/>
      <c r="E228" s="280">
        <v>129.47</v>
      </c>
      <c r="F228" s="280">
        <v>143.71</v>
      </c>
      <c r="G228" s="244"/>
      <c r="H228" s="243"/>
      <c r="I228" s="245"/>
    </row>
    <row r="229" spans="1:9" ht="30" x14ac:dyDescent="0.25">
      <c r="A229" s="222" t="s">
        <v>633</v>
      </c>
      <c r="B229" s="222" t="s">
        <v>637</v>
      </c>
      <c r="C229" s="230" t="s">
        <v>342</v>
      </c>
      <c r="D229" s="223" t="s">
        <v>2187</v>
      </c>
      <c r="E229" s="280">
        <v>2836.35</v>
      </c>
      <c r="F229" s="280">
        <v>3148.34</v>
      </c>
      <c r="G229" s="223" t="s">
        <v>2017</v>
      </c>
      <c r="H229" s="221" t="s">
        <v>1733</v>
      </c>
      <c r="I229" s="224" t="s">
        <v>1735</v>
      </c>
    </row>
    <row r="230" spans="1:9" x14ac:dyDescent="0.25">
      <c r="A230" s="222" t="s">
        <v>633</v>
      </c>
      <c r="B230" s="222" t="s">
        <v>637</v>
      </c>
      <c r="C230" s="230" t="s">
        <v>520</v>
      </c>
      <c r="D230" s="223" t="s">
        <v>1007</v>
      </c>
      <c r="E230" s="280">
        <v>3921.12</v>
      </c>
      <c r="F230" s="280">
        <v>4297.54</v>
      </c>
      <c r="G230" s="223" t="s">
        <v>2017</v>
      </c>
      <c r="H230" s="224" t="s">
        <v>1966</v>
      </c>
      <c r="I230" s="224">
        <v>45639</v>
      </c>
    </row>
    <row r="231" spans="1:9" ht="28.5" x14ac:dyDescent="0.25">
      <c r="A231" s="222" t="s">
        <v>633</v>
      </c>
      <c r="B231" s="222" t="s">
        <v>637</v>
      </c>
      <c r="C231" s="230" t="s">
        <v>1281</v>
      </c>
      <c r="D231" s="222" t="s">
        <v>972</v>
      </c>
      <c r="E231" s="280">
        <v>1.26</v>
      </c>
      <c r="F231" s="280">
        <v>1.47</v>
      </c>
      <c r="G231" s="223" t="s">
        <v>2017</v>
      </c>
      <c r="H231" s="221" t="s">
        <v>1992</v>
      </c>
      <c r="I231" s="224">
        <v>46020</v>
      </c>
    </row>
    <row r="232" spans="1:9" s="255" customFormat="1" x14ac:dyDescent="0.25">
      <c r="A232" s="230" t="s">
        <v>633</v>
      </c>
      <c r="B232" s="230" t="s">
        <v>638</v>
      </c>
      <c r="C232" s="236" t="s">
        <v>638</v>
      </c>
      <c r="D232" s="247" t="s">
        <v>8</v>
      </c>
      <c r="E232" s="247"/>
      <c r="F232" s="247"/>
      <c r="G232" s="247"/>
      <c r="H232" s="247"/>
      <c r="I232" s="247"/>
    </row>
    <row r="233" spans="1:9" ht="28.5" x14ac:dyDescent="0.25">
      <c r="A233" s="222" t="s">
        <v>633</v>
      </c>
      <c r="B233" s="222" t="s">
        <v>638</v>
      </c>
      <c r="C233" s="230" t="s">
        <v>332</v>
      </c>
      <c r="D233" s="222" t="s">
        <v>367</v>
      </c>
      <c r="E233" s="280">
        <v>112.56</v>
      </c>
      <c r="F233" s="280">
        <v>123.59</v>
      </c>
      <c r="G233" s="223" t="s">
        <v>2017</v>
      </c>
      <c r="H233" s="221" t="s">
        <v>1503</v>
      </c>
      <c r="I233" s="224">
        <v>46009</v>
      </c>
    </row>
    <row r="234" spans="1:9" ht="28.5" x14ac:dyDescent="0.25">
      <c r="A234" s="222" t="s">
        <v>633</v>
      </c>
      <c r="B234" s="222" t="s">
        <v>638</v>
      </c>
      <c r="C234" s="230" t="s">
        <v>1281</v>
      </c>
      <c r="D234" s="222" t="s">
        <v>972</v>
      </c>
      <c r="E234" s="280">
        <v>1.26</v>
      </c>
      <c r="F234" s="280">
        <v>1.47</v>
      </c>
      <c r="G234" s="223" t="s">
        <v>2017</v>
      </c>
      <c r="H234" s="221" t="s">
        <v>1992</v>
      </c>
      <c r="I234" s="224">
        <v>46020</v>
      </c>
    </row>
    <row r="235" spans="1:9" s="255" customFormat="1" x14ac:dyDescent="0.25">
      <c r="A235" s="230" t="s">
        <v>633</v>
      </c>
      <c r="B235" s="230" t="s">
        <v>639</v>
      </c>
      <c r="C235" s="236" t="s">
        <v>639</v>
      </c>
      <c r="D235" s="247" t="s">
        <v>9</v>
      </c>
      <c r="E235" s="247"/>
      <c r="F235" s="247"/>
      <c r="G235" s="247"/>
      <c r="H235" s="247"/>
      <c r="I235" s="247"/>
    </row>
    <row r="236" spans="1:9" ht="30" x14ac:dyDescent="0.25">
      <c r="A236" s="222" t="s">
        <v>633</v>
      </c>
      <c r="B236" s="222" t="s">
        <v>639</v>
      </c>
      <c r="C236" s="230" t="s">
        <v>332</v>
      </c>
      <c r="D236" s="223" t="s">
        <v>2188</v>
      </c>
      <c r="E236" s="280">
        <v>68.31</v>
      </c>
      <c r="F236" s="280">
        <v>75</v>
      </c>
      <c r="G236" s="223" t="s">
        <v>2016</v>
      </c>
      <c r="H236" s="221" t="s">
        <v>1950</v>
      </c>
      <c r="I236" s="224" t="s">
        <v>1951</v>
      </c>
    </row>
    <row r="237" spans="1:9" ht="30" x14ac:dyDescent="0.25">
      <c r="A237" s="222" t="s">
        <v>633</v>
      </c>
      <c r="B237" s="222" t="s">
        <v>639</v>
      </c>
      <c r="C237" s="230" t="s">
        <v>333</v>
      </c>
      <c r="D237" s="223" t="s">
        <v>2189</v>
      </c>
      <c r="E237" s="280">
        <v>40.18</v>
      </c>
      <c r="F237" s="280">
        <v>44.11</v>
      </c>
      <c r="G237" s="223" t="s">
        <v>2016</v>
      </c>
      <c r="H237" s="221" t="s">
        <v>1949</v>
      </c>
      <c r="I237" s="224">
        <v>46010</v>
      </c>
    </row>
    <row r="238" spans="1:9" ht="28.5" x14ac:dyDescent="0.25">
      <c r="A238" s="222" t="s">
        <v>633</v>
      </c>
      <c r="B238" s="222" t="s">
        <v>639</v>
      </c>
      <c r="C238" s="230" t="s">
        <v>341</v>
      </c>
      <c r="D238" s="231"/>
      <c r="E238" s="280"/>
      <c r="F238" s="280"/>
      <c r="G238" s="223"/>
      <c r="H238" s="221"/>
      <c r="I238" s="221"/>
    </row>
    <row r="239" spans="1:9" ht="30" x14ac:dyDescent="0.25">
      <c r="A239" s="222" t="s">
        <v>633</v>
      </c>
      <c r="B239" s="222" t="s">
        <v>639</v>
      </c>
      <c r="C239" s="222" t="s">
        <v>329</v>
      </c>
      <c r="D239" s="244" t="s">
        <v>1210</v>
      </c>
      <c r="E239" s="280">
        <v>3719.13</v>
      </c>
      <c r="F239" s="280">
        <v>4128.2299999999996</v>
      </c>
      <c r="G239" s="244" t="s">
        <v>2016</v>
      </c>
      <c r="H239" s="243" t="s">
        <v>1702</v>
      </c>
      <c r="I239" s="245" t="s">
        <v>1704</v>
      </c>
    </row>
    <row r="240" spans="1:9" ht="30" x14ac:dyDescent="0.25">
      <c r="A240" s="222" t="s">
        <v>633</v>
      </c>
      <c r="B240" s="222" t="s">
        <v>639</v>
      </c>
      <c r="C240" s="222" t="s">
        <v>331</v>
      </c>
      <c r="D240" s="244"/>
      <c r="E240" s="236">
        <v>67.790000000000006</v>
      </c>
      <c r="F240" s="236">
        <v>75.239999999999995</v>
      </c>
      <c r="G240" s="244"/>
      <c r="H240" s="243"/>
      <c r="I240" s="245"/>
    </row>
    <row r="241" spans="1:9" ht="30" x14ac:dyDescent="0.25">
      <c r="A241" s="222" t="s">
        <v>633</v>
      </c>
      <c r="B241" s="222" t="s">
        <v>639</v>
      </c>
      <c r="C241" s="222" t="s">
        <v>329</v>
      </c>
      <c r="D241" s="244" t="s">
        <v>1211</v>
      </c>
      <c r="E241" s="280">
        <v>3719.13</v>
      </c>
      <c r="F241" s="280">
        <v>4128.2299999999996</v>
      </c>
      <c r="G241" s="244" t="s">
        <v>2016</v>
      </c>
      <c r="H241" s="243" t="s">
        <v>1702</v>
      </c>
      <c r="I241" s="245" t="s">
        <v>1704</v>
      </c>
    </row>
    <row r="242" spans="1:9" ht="30" x14ac:dyDescent="0.25">
      <c r="A242" s="222" t="s">
        <v>633</v>
      </c>
      <c r="B242" s="222" t="s">
        <v>639</v>
      </c>
      <c r="C242" s="222" t="s">
        <v>331</v>
      </c>
      <c r="D242" s="244"/>
      <c r="E242" s="236">
        <v>67.790000000000006</v>
      </c>
      <c r="F242" s="236">
        <v>75.239999999999995</v>
      </c>
      <c r="G242" s="244"/>
      <c r="H242" s="243"/>
      <c r="I242" s="245"/>
    </row>
    <row r="243" spans="1:9" ht="30" x14ac:dyDescent="0.25">
      <c r="A243" s="222" t="s">
        <v>633</v>
      </c>
      <c r="B243" s="222" t="s">
        <v>639</v>
      </c>
      <c r="C243" s="233" t="s">
        <v>342</v>
      </c>
      <c r="D243" s="223" t="s">
        <v>1212</v>
      </c>
      <c r="E243" s="280">
        <v>3637.15</v>
      </c>
      <c r="F243" s="280">
        <v>4037.23</v>
      </c>
      <c r="G243" s="223" t="s">
        <v>2017</v>
      </c>
      <c r="H243" s="221" t="s">
        <v>1703</v>
      </c>
      <c r="I243" s="224" t="s">
        <v>1704</v>
      </c>
    </row>
    <row r="244" spans="1:9" ht="30" x14ac:dyDescent="0.25">
      <c r="A244" s="222" t="s">
        <v>633</v>
      </c>
      <c r="B244" s="222" t="s">
        <v>639</v>
      </c>
      <c r="C244" s="233" t="s">
        <v>342</v>
      </c>
      <c r="D244" s="223" t="s">
        <v>1213</v>
      </c>
      <c r="E244" s="280">
        <v>3434.91</v>
      </c>
      <c r="F244" s="280">
        <v>3812.75</v>
      </c>
      <c r="G244" s="223" t="s">
        <v>2017</v>
      </c>
      <c r="H244" s="221" t="s">
        <v>1703</v>
      </c>
      <c r="I244" s="224" t="s">
        <v>1704</v>
      </c>
    </row>
    <row r="245" spans="1:9" ht="45" x14ac:dyDescent="0.25">
      <c r="A245" s="222" t="s">
        <v>633</v>
      </c>
      <c r="B245" s="222" t="s">
        <v>639</v>
      </c>
      <c r="C245" s="233" t="s">
        <v>342</v>
      </c>
      <c r="D245" s="222" t="s">
        <v>1214</v>
      </c>
      <c r="E245" s="280">
        <v>3637.15</v>
      </c>
      <c r="F245" s="280">
        <v>4037.23</v>
      </c>
      <c r="G245" s="223" t="s">
        <v>2017</v>
      </c>
      <c r="H245" s="221" t="s">
        <v>1703</v>
      </c>
      <c r="I245" s="224" t="s">
        <v>1704</v>
      </c>
    </row>
    <row r="246" spans="1:9" ht="28.5" x14ac:dyDescent="0.25">
      <c r="A246" s="222" t="s">
        <v>633</v>
      </c>
      <c r="B246" s="222" t="s">
        <v>639</v>
      </c>
      <c r="C246" s="230" t="s">
        <v>1281</v>
      </c>
      <c r="D246" s="222" t="s">
        <v>972</v>
      </c>
      <c r="E246" s="280">
        <v>1.26</v>
      </c>
      <c r="F246" s="280">
        <v>1.47</v>
      </c>
      <c r="G246" s="223" t="s">
        <v>2017</v>
      </c>
      <c r="H246" s="221" t="s">
        <v>1992</v>
      </c>
      <c r="I246" s="224">
        <v>46020</v>
      </c>
    </row>
    <row r="247" spans="1:9" s="255" customFormat="1" x14ac:dyDescent="0.25">
      <c r="A247" s="230" t="s">
        <v>633</v>
      </c>
      <c r="B247" s="230" t="s">
        <v>640</v>
      </c>
      <c r="C247" s="236" t="s">
        <v>640</v>
      </c>
      <c r="D247" s="247" t="s">
        <v>10</v>
      </c>
      <c r="E247" s="247"/>
      <c r="F247" s="247"/>
      <c r="G247" s="247"/>
      <c r="H247" s="247"/>
      <c r="I247" s="247"/>
    </row>
    <row r="248" spans="1:9" ht="30" x14ac:dyDescent="0.25">
      <c r="A248" s="222" t="s">
        <v>633</v>
      </c>
      <c r="B248" s="222" t="s">
        <v>640</v>
      </c>
      <c r="C248" s="230" t="s">
        <v>332</v>
      </c>
      <c r="D248" s="222" t="s">
        <v>2190</v>
      </c>
      <c r="E248" s="236">
        <v>133.13</v>
      </c>
      <c r="F248" s="236">
        <v>146.16999999999999</v>
      </c>
      <c r="G248" s="223" t="s">
        <v>2017</v>
      </c>
      <c r="H248" s="221" t="s">
        <v>1705</v>
      </c>
      <c r="I248" s="224" t="s">
        <v>1706</v>
      </c>
    </row>
    <row r="249" spans="1:9" ht="28.5" x14ac:dyDescent="0.25">
      <c r="A249" s="222" t="s">
        <v>633</v>
      </c>
      <c r="B249" s="222" t="s">
        <v>640</v>
      </c>
      <c r="C249" s="230" t="s">
        <v>1281</v>
      </c>
      <c r="D249" s="222" t="s">
        <v>972</v>
      </c>
      <c r="E249" s="280">
        <v>1.26</v>
      </c>
      <c r="F249" s="280">
        <v>1.47</v>
      </c>
      <c r="G249" s="223" t="s">
        <v>2017</v>
      </c>
      <c r="H249" s="221" t="s">
        <v>1992</v>
      </c>
      <c r="I249" s="224">
        <v>46020</v>
      </c>
    </row>
    <row r="250" spans="1:9" s="255" customFormat="1" x14ac:dyDescent="0.25">
      <c r="A250" s="230" t="s">
        <v>633</v>
      </c>
      <c r="B250" s="230" t="s">
        <v>641</v>
      </c>
      <c r="C250" s="236" t="s">
        <v>641</v>
      </c>
      <c r="D250" s="247" t="s">
        <v>11</v>
      </c>
      <c r="E250" s="247"/>
      <c r="F250" s="247"/>
      <c r="G250" s="247"/>
      <c r="H250" s="247"/>
      <c r="I250" s="247"/>
    </row>
    <row r="251" spans="1:9" ht="30" x14ac:dyDescent="0.25">
      <c r="A251" s="222" t="s">
        <v>633</v>
      </c>
      <c r="B251" s="222" t="s">
        <v>641</v>
      </c>
      <c r="C251" s="230" t="s">
        <v>332</v>
      </c>
      <c r="D251" s="222" t="s">
        <v>368</v>
      </c>
      <c r="E251" s="280">
        <v>147.37</v>
      </c>
      <c r="F251" s="280">
        <v>147.37</v>
      </c>
      <c r="G251" s="223" t="s">
        <v>337</v>
      </c>
      <c r="H251" s="221" t="s">
        <v>1282</v>
      </c>
      <c r="I251" s="224" t="s">
        <v>1283</v>
      </c>
    </row>
    <row r="252" spans="1:9" ht="30" x14ac:dyDescent="0.25">
      <c r="A252" s="222" t="s">
        <v>633</v>
      </c>
      <c r="B252" s="222" t="s">
        <v>641</v>
      </c>
      <c r="C252" s="230" t="s">
        <v>342</v>
      </c>
      <c r="D252" s="222" t="s">
        <v>490</v>
      </c>
      <c r="E252" s="280">
        <v>3924.52</v>
      </c>
      <c r="F252" s="280">
        <v>4356.21</v>
      </c>
      <c r="G252" s="223" t="s">
        <v>2017</v>
      </c>
      <c r="H252" s="221" t="s">
        <v>1707</v>
      </c>
      <c r="I252" s="224" t="s">
        <v>1708</v>
      </c>
    </row>
    <row r="253" spans="1:9" ht="28.5" x14ac:dyDescent="0.25">
      <c r="A253" s="222" t="s">
        <v>633</v>
      </c>
      <c r="B253" s="222" t="s">
        <v>641</v>
      </c>
      <c r="C253" s="230" t="s">
        <v>1281</v>
      </c>
      <c r="D253" s="222" t="s">
        <v>972</v>
      </c>
      <c r="E253" s="280">
        <v>1.26</v>
      </c>
      <c r="F253" s="280">
        <v>1.47</v>
      </c>
      <c r="G253" s="223" t="s">
        <v>2017</v>
      </c>
      <c r="H253" s="221" t="s">
        <v>1992</v>
      </c>
      <c r="I253" s="224">
        <v>46020</v>
      </c>
    </row>
    <row r="254" spans="1:9" s="255" customFormat="1" x14ac:dyDescent="0.25">
      <c r="A254" s="230" t="s">
        <v>633</v>
      </c>
      <c r="B254" s="230" t="s">
        <v>642</v>
      </c>
      <c r="C254" s="236" t="s">
        <v>642</v>
      </c>
      <c r="D254" s="247" t="s">
        <v>12</v>
      </c>
      <c r="E254" s="247"/>
      <c r="F254" s="247"/>
      <c r="G254" s="247"/>
      <c r="H254" s="247"/>
      <c r="I254" s="247"/>
    </row>
    <row r="255" spans="1:9" ht="30" x14ac:dyDescent="0.25">
      <c r="A255" s="222" t="s">
        <v>633</v>
      </c>
      <c r="B255" s="222" t="s">
        <v>642</v>
      </c>
      <c r="C255" s="230" t="s">
        <v>332</v>
      </c>
      <c r="D255" s="223" t="s">
        <v>2191</v>
      </c>
      <c r="E255" s="280">
        <v>33.29</v>
      </c>
      <c r="F255" s="280">
        <v>36.549999999999997</v>
      </c>
      <c r="G255" s="223" t="s">
        <v>2016</v>
      </c>
      <c r="H255" s="221" t="s">
        <v>1952</v>
      </c>
      <c r="I255" s="224" t="s">
        <v>1951</v>
      </c>
    </row>
    <row r="256" spans="1:9" ht="28.5" x14ac:dyDescent="0.25">
      <c r="A256" s="222" t="s">
        <v>633</v>
      </c>
      <c r="B256" s="222" t="s">
        <v>642</v>
      </c>
      <c r="C256" s="230" t="s">
        <v>341</v>
      </c>
      <c r="D256" s="231"/>
      <c r="E256" s="280"/>
      <c r="F256" s="280"/>
      <c r="G256" s="262"/>
      <c r="H256" s="221"/>
      <c r="I256" s="221"/>
    </row>
    <row r="257" spans="1:9" ht="30" x14ac:dyDescent="0.25">
      <c r="A257" s="222" t="s">
        <v>633</v>
      </c>
      <c r="B257" s="222" t="s">
        <v>642</v>
      </c>
      <c r="C257" s="222" t="s">
        <v>329</v>
      </c>
      <c r="D257" s="244" t="s">
        <v>1215</v>
      </c>
      <c r="E257" s="280">
        <v>4365.3999999999996</v>
      </c>
      <c r="F257" s="280">
        <v>4845.59</v>
      </c>
      <c r="G257" s="244" t="s">
        <v>2016</v>
      </c>
      <c r="H257" s="243" t="s">
        <v>1702</v>
      </c>
      <c r="I257" s="245" t="s">
        <v>1704</v>
      </c>
    </row>
    <row r="258" spans="1:9" ht="30" x14ac:dyDescent="0.25">
      <c r="A258" s="222" t="s">
        <v>633</v>
      </c>
      <c r="B258" s="222" t="s">
        <v>642</v>
      </c>
      <c r="C258" s="222" t="s">
        <v>331</v>
      </c>
      <c r="D258" s="244"/>
      <c r="E258" s="236">
        <v>35.44</v>
      </c>
      <c r="F258" s="236">
        <v>39.33</v>
      </c>
      <c r="G258" s="244"/>
      <c r="H258" s="243"/>
      <c r="I258" s="245"/>
    </row>
    <row r="259" spans="1:9" ht="30" x14ac:dyDescent="0.25">
      <c r="A259" s="222" t="s">
        <v>633</v>
      </c>
      <c r="B259" s="222" t="s">
        <v>642</v>
      </c>
      <c r="C259" s="222" t="s">
        <v>329</v>
      </c>
      <c r="D259" s="244" t="s">
        <v>1216</v>
      </c>
      <c r="E259" s="280">
        <v>3859.19</v>
      </c>
      <c r="F259" s="280">
        <v>4283.7</v>
      </c>
      <c r="G259" s="244" t="s">
        <v>2016</v>
      </c>
      <c r="H259" s="243" t="s">
        <v>1702</v>
      </c>
      <c r="I259" s="245" t="s">
        <v>1704</v>
      </c>
    </row>
    <row r="260" spans="1:9" ht="30" x14ac:dyDescent="0.25">
      <c r="A260" s="222" t="s">
        <v>633</v>
      </c>
      <c r="B260" s="222" t="s">
        <v>642</v>
      </c>
      <c r="C260" s="222" t="s">
        <v>331</v>
      </c>
      <c r="D260" s="244"/>
      <c r="E260" s="236">
        <v>35.44</v>
      </c>
      <c r="F260" s="236">
        <v>39.33</v>
      </c>
      <c r="G260" s="244"/>
      <c r="H260" s="243"/>
      <c r="I260" s="245"/>
    </row>
    <row r="261" spans="1:9" ht="45" x14ac:dyDescent="0.25">
      <c r="A261" s="222" t="s">
        <v>633</v>
      </c>
      <c r="B261" s="222" t="s">
        <v>642</v>
      </c>
      <c r="C261" s="233" t="s">
        <v>342</v>
      </c>
      <c r="D261" s="237" t="s">
        <v>1217</v>
      </c>
      <c r="E261" s="280">
        <v>3999.67</v>
      </c>
      <c r="F261" s="280">
        <v>4439.63</v>
      </c>
      <c r="G261" s="223" t="s">
        <v>2017</v>
      </c>
      <c r="H261" s="221" t="s">
        <v>1709</v>
      </c>
      <c r="I261" s="224" t="s">
        <v>1710</v>
      </c>
    </row>
    <row r="262" spans="1:9" ht="30" x14ac:dyDescent="0.25">
      <c r="A262" s="222" t="s">
        <v>633</v>
      </c>
      <c r="B262" s="222" t="s">
        <v>642</v>
      </c>
      <c r="C262" s="233" t="s">
        <v>342</v>
      </c>
      <c r="D262" s="223" t="s">
        <v>1218</v>
      </c>
      <c r="E262" s="280">
        <v>3493.53</v>
      </c>
      <c r="F262" s="280">
        <v>3877.81</v>
      </c>
      <c r="G262" s="223" t="s">
        <v>2017</v>
      </c>
      <c r="H262" s="221" t="s">
        <v>1709</v>
      </c>
      <c r="I262" s="224" t="s">
        <v>1710</v>
      </c>
    </row>
    <row r="263" spans="1:9" ht="28.5" x14ac:dyDescent="0.25">
      <c r="A263" s="222" t="s">
        <v>633</v>
      </c>
      <c r="B263" s="222" t="s">
        <v>642</v>
      </c>
      <c r="C263" s="230" t="s">
        <v>1281</v>
      </c>
      <c r="D263" s="222" t="s">
        <v>972</v>
      </c>
      <c r="E263" s="280">
        <v>1.26</v>
      </c>
      <c r="F263" s="280">
        <v>1.47</v>
      </c>
      <c r="G263" s="223" t="s">
        <v>2017</v>
      </c>
      <c r="H263" s="221" t="s">
        <v>1992</v>
      </c>
      <c r="I263" s="224">
        <v>46020</v>
      </c>
    </row>
    <row r="264" spans="1:9" s="255" customFormat="1" x14ac:dyDescent="0.25">
      <c r="A264" s="230" t="s">
        <v>633</v>
      </c>
      <c r="B264" s="230" t="s">
        <v>643</v>
      </c>
      <c r="C264" s="236" t="s">
        <v>643</v>
      </c>
      <c r="D264" s="247" t="s">
        <v>2142</v>
      </c>
      <c r="E264" s="247"/>
      <c r="F264" s="247"/>
      <c r="G264" s="247"/>
      <c r="H264" s="247"/>
      <c r="I264" s="247"/>
    </row>
    <row r="265" spans="1:9" s="255" customFormat="1" ht="30" x14ac:dyDescent="0.25">
      <c r="A265" s="222" t="s">
        <v>633</v>
      </c>
      <c r="B265" s="222" t="s">
        <v>643</v>
      </c>
      <c r="C265" s="230" t="s">
        <v>332</v>
      </c>
      <c r="D265" s="223" t="s">
        <v>2192</v>
      </c>
      <c r="E265" s="280">
        <v>332.97</v>
      </c>
      <c r="F265" s="280">
        <v>359.76</v>
      </c>
      <c r="G265" s="223" t="s">
        <v>2017</v>
      </c>
      <c r="H265" s="221" t="s">
        <v>1736</v>
      </c>
      <c r="I265" s="224">
        <v>46010</v>
      </c>
    </row>
    <row r="266" spans="1:9" ht="28.5" x14ac:dyDescent="0.25">
      <c r="A266" s="222" t="s">
        <v>633</v>
      </c>
      <c r="B266" s="222" t="s">
        <v>643</v>
      </c>
      <c r="C266" s="230" t="s">
        <v>1281</v>
      </c>
      <c r="D266" s="222" t="s">
        <v>972</v>
      </c>
      <c r="E266" s="280">
        <v>1.26</v>
      </c>
      <c r="F266" s="280">
        <v>1.47</v>
      </c>
      <c r="G266" s="223"/>
      <c r="H266" s="221" t="s">
        <v>1992</v>
      </c>
      <c r="I266" s="224">
        <v>46020</v>
      </c>
    </row>
    <row r="267" spans="1:9" s="255" customFormat="1" x14ac:dyDescent="0.25">
      <c r="A267" s="230" t="s">
        <v>633</v>
      </c>
      <c r="B267" s="230" t="s">
        <v>644</v>
      </c>
      <c r="C267" s="236" t="s">
        <v>644</v>
      </c>
      <c r="D267" s="247" t="s">
        <v>13</v>
      </c>
      <c r="E267" s="247"/>
      <c r="F267" s="247"/>
      <c r="G267" s="247"/>
      <c r="H267" s="247"/>
      <c r="I267" s="247"/>
    </row>
    <row r="268" spans="1:9" ht="30" x14ac:dyDescent="0.25">
      <c r="A268" s="222" t="s">
        <v>633</v>
      </c>
      <c r="B268" s="222" t="s">
        <v>644</v>
      </c>
      <c r="C268" s="230" t="s">
        <v>332</v>
      </c>
      <c r="D268" s="223" t="s">
        <v>2193</v>
      </c>
      <c r="E268" s="280">
        <v>52.51</v>
      </c>
      <c r="F268" s="280">
        <v>57.65</v>
      </c>
      <c r="G268" s="244" t="s">
        <v>2017</v>
      </c>
      <c r="H268" s="243" t="s">
        <v>1738</v>
      </c>
      <c r="I268" s="245">
        <v>46010</v>
      </c>
    </row>
    <row r="269" spans="1:9" ht="30" x14ac:dyDescent="0.25">
      <c r="A269" s="222" t="s">
        <v>633</v>
      </c>
      <c r="B269" s="222" t="s">
        <v>644</v>
      </c>
      <c r="C269" s="230" t="s">
        <v>333</v>
      </c>
      <c r="D269" s="223" t="s">
        <v>2193</v>
      </c>
      <c r="E269" s="280">
        <v>28.05</v>
      </c>
      <c r="F269" s="280">
        <v>30.79</v>
      </c>
      <c r="G269" s="244"/>
      <c r="H269" s="243"/>
      <c r="I269" s="245"/>
    </row>
    <row r="270" spans="1:9" ht="30" x14ac:dyDescent="0.25">
      <c r="A270" s="222" t="s">
        <v>633</v>
      </c>
      <c r="B270" s="222" t="s">
        <v>644</v>
      </c>
      <c r="C270" s="230" t="s">
        <v>342</v>
      </c>
      <c r="D270" s="222" t="s">
        <v>2194</v>
      </c>
      <c r="E270" s="280">
        <v>3600.04</v>
      </c>
      <c r="F270" s="280">
        <v>3996.04</v>
      </c>
      <c r="G270" s="223" t="s">
        <v>2017</v>
      </c>
      <c r="H270" s="221" t="s">
        <v>1711</v>
      </c>
      <c r="I270" s="224" t="s">
        <v>1712</v>
      </c>
    </row>
    <row r="271" spans="1:9" ht="30" x14ac:dyDescent="0.25">
      <c r="A271" s="222" t="s">
        <v>633</v>
      </c>
      <c r="B271" s="222" t="s">
        <v>644</v>
      </c>
      <c r="C271" s="230" t="s">
        <v>342</v>
      </c>
      <c r="D271" s="222" t="s">
        <v>2195</v>
      </c>
      <c r="E271" s="280">
        <v>3600.04</v>
      </c>
      <c r="F271" s="280">
        <v>3996.04</v>
      </c>
      <c r="G271" s="223" t="s">
        <v>2017</v>
      </c>
      <c r="H271" s="221" t="s">
        <v>1711</v>
      </c>
      <c r="I271" s="224" t="s">
        <v>1712</v>
      </c>
    </row>
    <row r="272" spans="1:9" ht="28.5" x14ac:dyDescent="0.25">
      <c r="A272" s="222" t="s">
        <v>633</v>
      </c>
      <c r="B272" s="222" t="s">
        <v>644</v>
      </c>
      <c r="C272" s="230" t="s">
        <v>1281</v>
      </c>
      <c r="D272" s="222" t="s">
        <v>972</v>
      </c>
      <c r="E272" s="280">
        <v>1.26</v>
      </c>
      <c r="F272" s="280">
        <v>1.47</v>
      </c>
      <c r="G272" s="223" t="s">
        <v>2017</v>
      </c>
      <c r="H272" s="221" t="s">
        <v>1992</v>
      </c>
      <c r="I272" s="224">
        <v>46020</v>
      </c>
    </row>
    <row r="273" spans="1:9" s="255" customFormat="1" x14ac:dyDescent="0.25">
      <c r="A273" s="230" t="s">
        <v>633</v>
      </c>
      <c r="B273" s="230" t="s">
        <v>645</v>
      </c>
      <c r="C273" s="236" t="s">
        <v>645</v>
      </c>
      <c r="D273" s="247" t="s">
        <v>14</v>
      </c>
      <c r="E273" s="247"/>
      <c r="F273" s="247"/>
      <c r="G273" s="247"/>
      <c r="H273" s="247"/>
      <c r="I273" s="247"/>
    </row>
    <row r="274" spans="1:9" ht="30" x14ac:dyDescent="0.25">
      <c r="A274" s="222" t="s">
        <v>633</v>
      </c>
      <c r="B274" s="222" t="s">
        <v>645</v>
      </c>
      <c r="C274" s="230" t="s">
        <v>332</v>
      </c>
      <c r="D274" s="223" t="s">
        <v>2191</v>
      </c>
      <c r="E274" s="280">
        <v>66.69</v>
      </c>
      <c r="F274" s="280">
        <v>73.22</v>
      </c>
      <c r="G274" s="223" t="s">
        <v>2017</v>
      </c>
      <c r="H274" s="221" t="s">
        <v>1952</v>
      </c>
      <c r="I274" s="224" t="s">
        <v>1951</v>
      </c>
    </row>
    <row r="275" spans="1:9" ht="28.5" x14ac:dyDescent="0.25">
      <c r="A275" s="222" t="s">
        <v>633</v>
      </c>
      <c r="B275" s="222" t="s">
        <v>645</v>
      </c>
      <c r="C275" s="230" t="s">
        <v>1281</v>
      </c>
      <c r="D275" s="222" t="s">
        <v>972</v>
      </c>
      <c r="E275" s="280">
        <v>1.26</v>
      </c>
      <c r="F275" s="280">
        <v>1.47</v>
      </c>
      <c r="G275" s="223" t="s">
        <v>2017</v>
      </c>
      <c r="H275" s="221" t="s">
        <v>1992</v>
      </c>
      <c r="I275" s="224">
        <v>46020</v>
      </c>
    </row>
    <row r="276" spans="1:9" s="255" customFormat="1" x14ac:dyDescent="0.25">
      <c r="A276" s="230" t="s">
        <v>633</v>
      </c>
      <c r="B276" s="230" t="s">
        <v>646</v>
      </c>
      <c r="C276" s="236" t="s">
        <v>646</v>
      </c>
      <c r="D276" s="247" t="s">
        <v>15</v>
      </c>
      <c r="E276" s="247"/>
      <c r="F276" s="247"/>
      <c r="G276" s="247"/>
      <c r="H276" s="247"/>
      <c r="I276" s="247"/>
    </row>
    <row r="277" spans="1:9" ht="28.5" x14ac:dyDescent="0.25">
      <c r="A277" s="222" t="s">
        <v>633</v>
      </c>
      <c r="B277" s="222" t="s">
        <v>646</v>
      </c>
      <c r="C277" s="230" t="s">
        <v>1281</v>
      </c>
      <c r="D277" s="222" t="s">
        <v>972</v>
      </c>
      <c r="E277" s="280">
        <v>1.26</v>
      </c>
      <c r="F277" s="280">
        <v>1.47</v>
      </c>
      <c r="G277" s="223" t="s">
        <v>2017</v>
      </c>
      <c r="H277" s="221" t="s">
        <v>1992</v>
      </c>
      <c r="I277" s="224">
        <v>46020</v>
      </c>
    </row>
    <row r="278" spans="1:9" s="255" customFormat="1" x14ac:dyDescent="0.25">
      <c r="A278" s="230" t="s">
        <v>633</v>
      </c>
      <c r="B278" s="230" t="s">
        <v>647</v>
      </c>
      <c r="C278" s="236" t="s">
        <v>647</v>
      </c>
      <c r="D278" s="247" t="s">
        <v>16</v>
      </c>
      <c r="E278" s="247"/>
      <c r="F278" s="247"/>
      <c r="G278" s="247"/>
      <c r="H278" s="247"/>
      <c r="I278" s="247"/>
    </row>
    <row r="279" spans="1:9" ht="45" x14ac:dyDescent="0.25">
      <c r="A279" s="222" t="s">
        <v>633</v>
      </c>
      <c r="B279" s="222" t="s">
        <v>647</v>
      </c>
      <c r="C279" s="230" t="s">
        <v>332</v>
      </c>
      <c r="D279" s="222" t="s">
        <v>2196</v>
      </c>
      <c r="E279" s="280">
        <v>124.94</v>
      </c>
      <c r="F279" s="280">
        <v>137.18</v>
      </c>
      <c r="G279" s="223" t="s">
        <v>2017</v>
      </c>
      <c r="H279" s="221" t="s">
        <v>1713</v>
      </c>
      <c r="I279" s="224" t="s">
        <v>1714</v>
      </c>
    </row>
    <row r="280" spans="1:9" ht="28.5" x14ac:dyDescent="0.25">
      <c r="A280" s="222" t="s">
        <v>633</v>
      </c>
      <c r="B280" s="222" t="s">
        <v>647</v>
      </c>
      <c r="C280" s="230" t="s">
        <v>1281</v>
      </c>
      <c r="D280" s="222" t="s">
        <v>972</v>
      </c>
      <c r="E280" s="280">
        <v>1.26</v>
      </c>
      <c r="F280" s="280">
        <v>1.47</v>
      </c>
      <c r="G280" s="223" t="s">
        <v>2017</v>
      </c>
      <c r="H280" s="221" t="s">
        <v>1992</v>
      </c>
      <c r="I280" s="224">
        <v>46020</v>
      </c>
    </row>
    <row r="281" spans="1:9" s="255" customFormat="1" x14ac:dyDescent="0.25">
      <c r="A281" s="230" t="s">
        <v>633</v>
      </c>
      <c r="B281" s="230" t="s">
        <v>648</v>
      </c>
      <c r="C281" s="236" t="s">
        <v>648</v>
      </c>
      <c r="D281" s="247" t="s">
        <v>17</v>
      </c>
      <c r="E281" s="247"/>
      <c r="F281" s="247"/>
      <c r="G281" s="247"/>
      <c r="H281" s="247"/>
      <c r="I281" s="247"/>
    </row>
    <row r="282" spans="1:9" ht="45" x14ac:dyDescent="0.25">
      <c r="A282" s="222" t="s">
        <v>633</v>
      </c>
      <c r="B282" s="222" t="s">
        <v>648</v>
      </c>
      <c r="C282" s="230" t="s">
        <v>332</v>
      </c>
      <c r="D282" s="222" t="s">
        <v>2197</v>
      </c>
      <c r="E282" s="280">
        <v>100.85</v>
      </c>
      <c r="F282" s="280">
        <v>110.73</v>
      </c>
      <c r="G282" s="223" t="s">
        <v>2017</v>
      </c>
      <c r="H282" s="221" t="s">
        <v>1713</v>
      </c>
      <c r="I282" s="224" t="s">
        <v>1714</v>
      </c>
    </row>
    <row r="283" spans="1:9" ht="45" x14ac:dyDescent="0.25">
      <c r="A283" s="222" t="s">
        <v>633</v>
      </c>
      <c r="B283" s="222" t="s">
        <v>648</v>
      </c>
      <c r="C283" s="230" t="s">
        <v>1043</v>
      </c>
      <c r="D283" s="222" t="s">
        <v>2196</v>
      </c>
      <c r="E283" s="280">
        <v>16.63</v>
      </c>
      <c r="F283" s="280">
        <v>16.84</v>
      </c>
      <c r="G283" s="223" t="s">
        <v>2017</v>
      </c>
      <c r="H283" s="221" t="s">
        <v>1713</v>
      </c>
      <c r="I283" s="224" t="s">
        <v>1714</v>
      </c>
    </row>
    <row r="284" spans="1:9" ht="28.5" x14ac:dyDescent="0.25">
      <c r="A284" s="222" t="s">
        <v>633</v>
      </c>
      <c r="B284" s="222" t="s">
        <v>648</v>
      </c>
      <c r="C284" s="230" t="s">
        <v>1281</v>
      </c>
      <c r="D284" s="222" t="s">
        <v>972</v>
      </c>
      <c r="E284" s="280">
        <v>1.26</v>
      </c>
      <c r="F284" s="280">
        <v>1.47</v>
      </c>
      <c r="G284" s="223" t="s">
        <v>2017</v>
      </c>
      <c r="H284" s="221" t="s">
        <v>1992</v>
      </c>
      <c r="I284" s="224">
        <v>46020</v>
      </c>
    </row>
    <row r="285" spans="1:9" s="255" customFormat="1" x14ac:dyDescent="0.25">
      <c r="A285" s="230" t="s">
        <v>633</v>
      </c>
      <c r="B285" s="230" t="s">
        <v>649</v>
      </c>
      <c r="C285" s="236" t="s">
        <v>649</v>
      </c>
      <c r="D285" s="247" t="s">
        <v>18</v>
      </c>
      <c r="E285" s="247"/>
      <c r="F285" s="247"/>
      <c r="G285" s="247"/>
      <c r="H285" s="247"/>
      <c r="I285" s="247"/>
    </row>
    <row r="286" spans="1:9" ht="28.5" x14ac:dyDescent="0.25">
      <c r="A286" s="222" t="s">
        <v>633</v>
      </c>
      <c r="B286" s="222" t="s">
        <v>649</v>
      </c>
      <c r="C286" s="230" t="s">
        <v>332</v>
      </c>
      <c r="D286" s="222" t="s">
        <v>1420</v>
      </c>
      <c r="E286" s="280">
        <v>112.68</v>
      </c>
      <c r="F286" s="280">
        <v>112.68</v>
      </c>
      <c r="G286" s="223" t="s">
        <v>2017</v>
      </c>
      <c r="H286" s="221" t="s">
        <v>1737</v>
      </c>
      <c r="I286" s="224">
        <v>46010</v>
      </c>
    </row>
    <row r="287" spans="1:9" ht="60" x14ac:dyDescent="0.25">
      <c r="A287" s="222" t="s">
        <v>633</v>
      </c>
      <c r="B287" s="222" t="s">
        <v>649</v>
      </c>
      <c r="C287" s="230" t="s">
        <v>342</v>
      </c>
      <c r="D287" s="222" t="s">
        <v>2198</v>
      </c>
      <c r="E287" s="280">
        <v>4985.74</v>
      </c>
      <c r="F287" s="280">
        <v>5534.17</v>
      </c>
      <c r="G287" s="223" t="s">
        <v>2017</v>
      </c>
      <c r="H287" s="221" t="s">
        <v>1716</v>
      </c>
      <c r="I287" s="224" t="s">
        <v>1717</v>
      </c>
    </row>
    <row r="288" spans="1:9" ht="28.5" x14ac:dyDescent="0.25">
      <c r="A288" s="222" t="s">
        <v>633</v>
      </c>
      <c r="B288" s="222" t="s">
        <v>649</v>
      </c>
      <c r="C288" s="230" t="s">
        <v>1281</v>
      </c>
      <c r="D288" s="222" t="s">
        <v>972</v>
      </c>
      <c r="E288" s="280">
        <v>1.26</v>
      </c>
      <c r="F288" s="280">
        <v>1.47</v>
      </c>
      <c r="G288" s="223" t="s">
        <v>2017</v>
      </c>
      <c r="H288" s="221" t="s">
        <v>1992</v>
      </c>
      <c r="I288" s="224">
        <v>46020</v>
      </c>
    </row>
    <row r="289" spans="1:9" s="255" customFormat="1" x14ac:dyDescent="0.25">
      <c r="A289" s="230" t="s">
        <v>633</v>
      </c>
      <c r="B289" s="230" t="s">
        <v>650</v>
      </c>
      <c r="C289" s="236" t="s">
        <v>650</v>
      </c>
      <c r="D289" s="247" t="s">
        <v>19</v>
      </c>
      <c r="E289" s="247"/>
      <c r="F289" s="247"/>
      <c r="G289" s="247"/>
      <c r="H289" s="247"/>
      <c r="I289" s="247"/>
    </row>
    <row r="290" spans="1:9" ht="45" x14ac:dyDescent="0.25">
      <c r="A290" s="222" t="s">
        <v>633</v>
      </c>
      <c r="B290" s="222" t="s">
        <v>650</v>
      </c>
      <c r="C290" s="230" t="s">
        <v>332</v>
      </c>
      <c r="D290" s="222" t="s">
        <v>2199</v>
      </c>
      <c r="E290" s="280">
        <v>64.84</v>
      </c>
      <c r="F290" s="280">
        <v>71.19</v>
      </c>
      <c r="G290" s="223" t="s">
        <v>2017</v>
      </c>
      <c r="H290" s="221" t="s">
        <v>1718</v>
      </c>
      <c r="I290" s="224" t="s">
        <v>1719</v>
      </c>
    </row>
    <row r="291" spans="1:9" ht="28.5" x14ac:dyDescent="0.25">
      <c r="A291" s="222" t="s">
        <v>633</v>
      </c>
      <c r="B291" s="222" t="s">
        <v>650</v>
      </c>
      <c r="C291" s="230" t="s">
        <v>1281</v>
      </c>
      <c r="D291" s="222" t="s">
        <v>972</v>
      </c>
      <c r="E291" s="280">
        <v>1.26</v>
      </c>
      <c r="F291" s="280">
        <v>1.47</v>
      </c>
      <c r="G291" s="223" t="s">
        <v>2017</v>
      </c>
      <c r="H291" s="221" t="s">
        <v>1992</v>
      </c>
      <c r="I291" s="224">
        <v>46020</v>
      </c>
    </row>
    <row r="292" spans="1:9" s="255" customFormat="1" x14ac:dyDescent="0.25">
      <c r="A292" s="230" t="s">
        <v>633</v>
      </c>
      <c r="B292" s="230" t="s">
        <v>651</v>
      </c>
      <c r="C292" s="236" t="s">
        <v>651</v>
      </c>
      <c r="D292" s="247" t="s">
        <v>20</v>
      </c>
      <c r="E292" s="247"/>
      <c r="F292" s="247"/>
      <c r="G292" s="247"/>
      <c r="H292" s="247"/>
      <c r="I292" s="247"/>
    </row>
    <row r="293" spans="1:9" ht="45" x14ac:dyDescent="0.25">
      <c r="A293" s="222" t="s">
        <v>633</v>
      </c>
      <c r="B293" s="222" t="s">
        <v>651</v>
      </c>
      <c r="C293" s="230" t="s">
        <v>332</v>
      </c>
      <c r="D293" s="222" t="s">
        <v>2199</v>
      </c>
      <c r="E293" s="280">
        <v>94.53</v>
      </c>
      <c r="F293" s="280">
        <v>103.79</v>
      </c>
      <c r="G293" s="223" t="s">
        <v>2017</v>
      </c>
      <c r="H293" s="221" t="s">
        <v>1718</v>
      </c>
      <c r="I293" s="224" t="s">
        <v>1719</v>
      </c>
    </row>
    <row r="294" spans="1:9" ht="28.5" x14ac:dyDescent="0.25">
      <c r="A294" s="222" t="s">
        <v>633</v>
      </c>
      <c r="B294" s="222" t="s">
        <v>651</v>
      </c>
      <c r="C294" s="230" t="s">
        <v>1281</v>
      </c>
      <c r="D294" s="222" t="s">
        <v>972</v>
      </c>
      <c r="E294" s="280">
        <v>1.26</v>
      </c>
      <c r="F294" s="280">
        <v>1.47</v>
      </c>
      <c r="G294" s="223" t="s">
        <v>2017</v>
      </c>
      <c r="H294" s="221" t="s">
        <v>1992</v>
      </c>
      <c r="I294" s="224">
        <v>46020</v>
      </c>
    </row>
    <row r="295" spans="1:9" s="255" customFormat="1" x14ac:dyDescent="0.25">
      <c r="A295" s="230" t="s">
        <v>633</v>
      </c>
      <c r="B295" s="230" t="s">
        <v>652</v>
      </c>
      <c r="C295" s="236" t="s">
        <v>652</v>
      </c>
      <c r="D295" s="247" t="s">
        <v>21</v>
      </c>
      <c r="E295" s="247"/>
      <c r="F295" s="247"/>
      <c r="G295" s="247"/>
      <c r="H295" s="247"/>
      <c r="I295" s="247"/>
    </row>
    <row r="296" spans="1:9" ht="45" x14ac:dyDescent="0.25">
      <c r="A296" s="222" t="s">
        <v>633</v>
      </c>
      <c r="B296" s="222" t="s">
        <v>652</v>
      </c>
      <c r="C296" s="230" t="s">
        <v>332</v>
      </c>
      <c r="D296" s="222" t="s">
        <v>2199</v>
      </c>
      <c r="E296" s="280">
        <v>101.91</v>
      </c>
      <c r="F296" s="280">
        <v>111.89</v>
      </c>
      <c r="G296" s="223" t="s">
        <v>2017</v>
      </c>
      <c r="H296" s="221" t="s">
        <v>1720</v>
      </c>
      <c r="I296" s="224" t="s">
        <v>1719</v>
      </c>
    </row>
    <row r="297" spans="1:9" ht="60" x14ac:dyDescent="0.25">
      <c r="A297" s="222" t="s">
        <v>633</v>
      </c>
      <c r="B297" s="222" t="s">
        <v>652</v>
      </c>
      <c r="C297" s="233" t="s">
        <v>342</v>
      </c>
      <c r="D297" s="222" t="s">
        <v>2200</v>
      </c>
      <c r="E297" s="280">
        <v>3524.88</v>
      </c>
      <c r="F297" s="280">
        <v>3623.86</v>
      </c>
      <c r="G297" s="223" t="s">
        <v>2017</v>
      </c>
      <c r="H297" s="221" t="s">
        <v>1721</v>
      </c>
      <c r="I297" s="224" t="s">
        <v>1722</v>
      </c>
    </row>
    <row r="298" spans="1:9" ht="28.5" x14ac:dyDescent="0.25">
      <c r="A298" s="222" t="s">
        <v>633</v>
      </c>
      <c r="B298" s="222" t="s">
        <v>652</v>
      </c>
      <c r="C298" s="230" t="s">
        <v>1281</v>
      </c>
      <c r="D298" s="222" t="s">
        <v>972</v>
      </c>
      <c r="E298" s="280">
        <v>1.26</v>
      </c>
      <c r="F298" s="280">
        <v>1.47</v>
      </c>
      <c r="G298" s="223" t="s">
        <v>2017</v>
      </c>
      <c r="H298" s="221" t="s">
        <v>1992</v>
      </c>
      <c r="I298" s="224">
        <v>46020</v>
      </c>
    </row>
    <row r="299" spans="1:9" s="255" customFormat="1" x14ac:dyDescent="0.25">
      <c r="A299" s="230" t="s">
        <v>633</v>
      </c>
      <c r="B299" s="230" t="s">
        <v>653</v>
      </c>
      <c r="C299" s="236" t="s">
        <v>653</v>
      </c>
      <c r="D299" s="247" t="s">
        <v>22</v>
      </c>
      <c r="E299" s="247"/>
      <c r="F299" s="247"/>
      <c r="G299" s="247"/>
      <c r="H299" s="247"/>
      <c r="I299" s="247"/>
    </row>
    <row r="300" spans="1:9" ht="30" x14ac:dyDescent="0.25">
      <c r="A300" s="222" t="s">
        <v>633</v>
      </c>
      <c r="B300" s="222" t="s">
        <v>653</v>
      </c>
      <c r="C300" s="230" t="s">
        <v>332</v>
      </c>
      <c r="D300" s="223" t="s">
        <v>1222</v>
      </c>
      <c r="E300" s="280">
        <v>35.33</v>
      </c>
      <c r="F300" s="280">
        <v>38.79</v>
      </c>
      <c r="G300" s="223" t="s">
        <v>2016</v>
      </c>
      <c r="H300" s="221" t="s">
        <v>1723</v>
      </c>
      <c r="I300" s="224" t="s">
        <v>1724</v>
      </c>
    </row>
    <row r="301" spans="1:9" ht="28.5" x14ac:dyDescent="0.25">
      <c r="A301" s="222" t="s">
        <v>633</v>
      </c>
      <c r="B301" s="222" t="s">
        <v>653</v>
      </c>
      <c r="C301" s="230" t="s">
        <v>1281</v>
      </c>
      <c r="D301" s="222" t="s">
        <v>972</v>
      </c>
      <c r="E301" s="280">
        <v>1.26</v>
      </c>
      <c r="F301" s="280">
        <v>1.47</v>
      </c>
      <c r="G301" s="223" t="s">
        <v>2017</v>
      </c>
      <c r="H301" s="221" t="s">
        <v>1992</v>
      </c>
      <c r="I301" s="224">
        <v>46020</v>
      </c>
    </row>
    <row r="302" spans="1:9" s="255" customFormat="1" x14ac:dyDescent="0.25">
      <c r="A302" s="230" t="s">
        <v>633</v>
      </c>
      <c r="B302" s="230" t="s">
        <v>654</v>
      </c>
      <c r="C302" s="236" t="s">
        <v>654</v>
      </c>
      <c r="D302" s="247" t="s">
        <v>23</v>
      </c>
      <c r="E302" s="247"/>
      <c r="F302" s="247"/>
      <c r="G302" s="247"/>
      <c r="H302" s="247"/>
      <c r="I302" s="247"/>
    </row>
    <row r="303" spans="1:9" ht="45" x14ac:dyDescent="0.25">
      <c r="A303" s="222" t="s">
        <v>633</v>
      </c>
      <c r="B303" s="222" t="s">
        <v>654</v>
      </c>
      <c r="C303" s="230" t="s">
        <v>332</v>
      </c>
      <c r="D303" s="223" t="s">
        <v>1219</v>
      </c>
      <c r="E303" s="280">
        <v>51.46</v>
      </c>
      <c r="F303" s="280">
        <v>56.5</v>
      </c>
      <c r="G303" s="223" t="s">
        <v>2017</v>
      </c>
      <c r="H303" s="221" t="s">
        <v>1725</v>
      </c>
      <c r="I303" s="224" t="s">
        <v>1726</v>
      </c>
    </row>
    <row r="304" spans="1:9" ht="45" x14ac:dyDescent="0.25">
      <c r="A304" s="222" t="s">
        <v>633</v>
      </c>
      <c r="B304" s="222" t="s">
        <v>654</v>
      </c>
      <c r="C304" s="233" t="s">
        <v>333</v>
      </c>
      <c r="D304" s="223" t="s">
        <v>1220</v>
      </c>
      <c r="E304" s="280">
        <v>109.99</v>
      </c>
      <c r="F304" s="280">
        <v>120.76</v>
      </c>
      <c r="G304" s="244" t="s">
        <v>2017</v>
      </c>
      <c r="H304" s="243" t="s">
        <v>1554</v>
      </c>
      <c r="I304" s="245">
        <v>46010</v>
      </c>
    </row>
    <row r="305" spans="1:9" ht="45" x14ac:dyDescent="0.25">
      <c r="A305" s="222" t="s">
        <v>633</v>
      </c>
      <c r="B305" s="222" t="s">
        <v>654</v>
      </c>
      <c r="C305" s="233" t="s">
        <v>333</v>
      </c>
      <c r="D305" s="223" t="s">
        <v>1221</v>
      </c>
      <c r="E305" s="280">
        <v>16.46</v>
      </c>
      <c r="F305" s="280">
        <v>18.07</v>
      </c>
      <c r="G305" s="244"/>
      <c r="H305" s="243"/>
      <c r="I305" s="245"/>
    </row>
    <row r="306" spans="1:9" s="255" customFormat="1" ht="28.5" x14ac:dyDescent="0.25">
      <c r="A306" s="222" t="s">
        <v>633</v>
      </c>
      <c r="B306" s="222" t="s">
        <v>654</v>
      </c>
      <c r="C306" s="230" t="s">
        <v>341</v>
      </c>
      <c r="D306" s="231"/>
      <c r="E306" s="280"/>
      <c r="F306" s="280"/>
      <c r="G306" s="223"/>
      <c r="H306" s="221"/>
      <c r="I306" s="221"/>
    </row>
    <row r="307" spans="1:9" ht="30" x14ac:dyDescent="0.25">
      <c r="A307" s="222" t="s">
        <v>633</v>
      </c>
      <c r="B307" s="222" t="s">
        <v>654</v>
      </c>
      <c r="C307" s="222" t="s">
        <v>329</v>
      </c>
      <c r="D307" s="244" t="s">
        <v>1223</v>
      </c>
      <c r="E307" s="280">
        <v>3139.6</v>
      </c>
      <c r="F307" s="280">
        <v>3484.95</v>
      </c>
      <c r="G307" s="244" t="s">
        <v>2016</v>
      </c>
      <c r="H307" s="243" t="s">
        <v>1727</v>
      </c>
      <c r="I307" s="245" t="s">
        <v>1729</v>
      </c>
    </row>
    <row r="308" spans="1:9" ht="30" x14ac:dyDescent="0.25">
      <c r="A308" s="222" t="s">
        <v>633</v>
      </c>
      <c r="B308" s="222" t="s">
        <v>654</v>
      </c>
      <c r="C308" s="222" t="s">
        <v>331</v>
      </c>
      <c r="D308" s="244"/>
      <c r="E308" s="236">
        <v>62.32</v>
      </c>
      <c r="F308" s="236">
        <v>69.17</v>
      </c>
      <c r="G308" s="244"/>
      <c r="H308" s="243"/>
      <c r="I308" s="245"/>
    </row>
    <row r="309" spans="1:9" ht="30" x14ac:dyDescent="0.25">
      <c r="A309" s="222" t="s">
        <v>633</v>
      </c>
      <c r="B309" s="222" t="s">
        <v>654</v>
      </c>
      <c r="C309" s="222" t="s">
        <v>329</v>
      </c>
      <c r="D309" s="244" t="s">
        <v>1224</v>
      </c>
      <c r="E309" s="280">
        <v>2388.6</v>
      </c>
      <c r="F309" s="280">
        <v>2651.34</v>
      </c>
      <c r="G309" s="244" t="s">
        <v>2016</v>
      </c>
      <c r="H309" s="243" t="s">
        <v>1727</v>
      </c>
      <c r="I309" s="245" t="s">
        <v>1729</v>
      </c>
    </row>
    <row r="310" spans="1:9" ht="30" x14ac:dyDescent="0.25">
      <c r="A310" s="222" t="s">
        <v>633</v>
      </c>
      <c r="B310" s="222" t="s">
        <v>654</v>
      </c>
      <c r="C310" s="222" t="s">
        <v>331</v>
      </c>
      <c r="D310" s="244"/>
      <c r="E310" s="236">
        <v>62.32</v>
      </c>
      <c r="F310" s="236">
        <v>69.17</v>
      </c>
      <c r="G310" s="244"/>
      <c r="H310" s="243"/>
      <c r="I310" s="245"/>
    </row>
    <row r="311" spans="1:9" ht="30" x14ac:dyDescent="0.25">
      <c r="A311" s="222" t="s">
        <v>633</v>
      </c>
      <c r="B311" s="222" t="s">
        <v>654</v>
      </c>
      <c r="C311" s="233" t="s">
        <v>342</v>
      </c>
      <c r="D311" s="222" t="s">
        <v>1225</v>
      </c>
      <c r="E311" s="280">
        <v>3139.6</v>
      </c>
      <c r="F311" s="280">
        <v>3484.95</v>
      </c>
      <c r="G311" s="223" t="s">
        <v>2017</v>
      </c>
      <c r="H311" s="221" t="s">
        <v>1728</v>
      </c>
      <c r="I311" s="224" t="s">
        <v>1729</v>
      </c>
    </row>
    <row r="312" spans="1:9" ht="30" x14ac:dyDescent="0.25">
      <c r="A312" s="222" t="s">
        <v>633</v>
      </c>
      <c r="B312" s="222" t="s">
        <v>654</v>
      </c>
      <c r="C312" s="233" t="s">
        <v>342</v>
      </c>
      <c r="D312" s="222" t="s">
        <v>1224</v>
      </c>
      <c r="E312" s="280">
        <v>2388.6</v>
      </c>
      <c r="F312" s="280">
        <v>2651.34</v>
      </c>
      <c r="G312" s="223" t="s">
        <v>2017</v>
      </c>
      <c r="H312" s="221" t="s">
        <v>1728</v>
      </c>
      <c r="I312" s="224" t="s">
        <v>1729</v>
      </c>
    </row>
    <row r="313" spans="1:9" ht="28.5" x14ac:dyDescent="0.25">
      <c r="A313" s="222" t="s">
        <v>633</v>
      </c>
      <c r="B313" s="222" t="s">
        <v>654</v>
      </c>
      <c r="C313" s="230" t="s">
        <v>1281</v>
      </c>
      <c r="D313" s="222" t="s">
        <v>972</v>
      </c>
      <c r="E313" s="280">
        <v>1.26</v>
      </c>
      <c r="F313" s="280">
        <v>1.47</v>
      </c>
      <c r="G313" s="223" t="s">
        <v>2017</v>
      </c>
      <c r="H313" s="221" t="s">
        <v>1992</v>
      </c>
      <c r="I313" s="224">
        <v>46020</v>
      </c>
    </row>
    <row r="314" spans="1:9" s="255" customFormat="1" x14ac:dyDescent="0.25">
      <c r="A314" s="230" t="s">
        <v>633</v>
      </c>
      <c r="B314" s="230" t="s">
        <v>1137</v>
      </c>
      <c r="C314" s="236" t="s">
        <v>1137</v>
      </c>
      <c r="D314" s="247" t="s">
        <v>1138</v>
      </c>
      <c r="E314" s="247"/>
      <c r="F314" s="247"/>
      <c r="G314" s="247"/>
      <c r="H314" s="247"/>
      <c r="I314" s="247"/>
    </row>
    <row r="315" spans="1:9" ht="28.5" x14ac:dyDescent="0.25">
      <c r="A315" s="222" t="s">
        <v>633</v>
      </c>
      <c r="B315" s="222" t="s">
        <v>1137</v>
      </c>
      <c r="C315" s="230" t="s">
        <v>1281</v>
      </c>
      <c r="D315" s="222" t="s">
        <v>972</v>
      </c>
      <c r="E315" s="280">
        <v>1.26</v>
      </c>
      <c r="F315" s="280">
        <v>1.47</v>
      </c>
      <c r="G315" s="223" t="s">
        <v>2017</v>
      </c>
      <c r="H315" s="221" t="s">
        <v>1992</v>
      </c>
      <c r="I315" s="224">
        <v>46020</v>
      </c>
    </row>
    <row r="316" spans="1:9" s="255" customFormat="1" x14ac:dyDescent="0.25">
      <c r="A316" s="230" t="s">
        <v>633</v>
      </c>
      <c r="B316" s="230" t="s">
        <v>655</v>
      </c>
      <c r="C316" s="236" t="s">
        <v>655</v>
      </c>
      <c r="D316" s="247" t="s">
        <v>24</v>
      </c>
      <c r="E316" s="247"/>
      <c r="F316" s="247"/>
      <c r="G316" s="247"/>
      <c r="H316" s="247"/>
      <c r="I316" s="247"/>
    </row>
    <row r="317" spans="1:9" ht="28.5" x14ac:dyDescent="0.25">
      <c r="A317" s="222" t="s">
        <v>633</v>
      </c>
      <c r="B317" s="222" t="s">
        <v>655</v>
      </c>
      <c r="C317" s="230" t="s">
        <v>332</v>
      </c>
      <c r="D317" s="222" t="s">
        <v>1121</v>
      </c>
      <c r="E317" s="280">
        <v>50.38</v>
      </c>
      <c r="F317" s="280">
        <v>55.31</v>
      </c>
      <c r="G317" s="223" t="s">
        <v>2017</v>
      </c>
      <c r="H317" s="221" t="s">
        <v>1730</v>
      </c>
      <c r="I317" s="224" t="s">
        <v>1631</v>
      </c>
    </row>
    <row r="318" spans="1:9" ht="28.5" x14ac:dyDescent="0.25">
      <c r="A318" s="222" t="s">
        <v>633</v>
      </c>
      <c r="B318" s="222" t="s">
        <v>655</v>
      </c>
      <c r="C318" s="230" t="s">
        <v>1281</v>
      </c>
      <c r="D318" s="222" t="s">
        <v>972</v>
      </c>
      <c r="E318" s="280">
        <v>1.26</v>
      </c>
      <c r="F318" s="280">
        <v>1.47</v>
      </c>
      <c r="G318" s="223" t="s">
        <v>2017</v>
      </c>
      <c r="H318" s="221" t="s">
        <v>1992</v>
      </c>
      <c r="I318" s="224">
        <v>46020</v>
      </c>
    </row>
    <row r="319" spans="1:9" s="255" customFormat="1" x14ac:dyDescent="0.25">
      <c r="A319" s="230" t="s">
        <v>633</v>
      </c>
      <c r="B319" s="230" t="s">
        <v>656</v>
      </c>
      <c r="C319" s="236" t="s">
        <v>656</v>
      </c>
      <c r="D319" s="247" t="s">
        <v>25</v>
      </c>
      <c r="E319" s="247"/>
      <c r="F319" s="247"/>
      <c r="G319" s="247"/>
      <c r="H319" s="247"/>
      <c r="I319" s="247"/>
    </row>
    <row r="320" spans="1:9" ht="30" x14ac:dyDescent="0.25">
      <c r="A320" s="222" t="s">
        <v>633</v>
      </c>
      <c r="B320" s="222" t="s">
        <v>656</v>
      </c>
      <c r="C320" s="230" t="s">
        <v>332</v>
      </c>
      <c r="D320" s="222" t="s">
        <v>368</v>
      </c>
      <c r="E320" s="280">
        <v>34.159999999999997</v>
      </c>
      <c r="F320" s="280">
        <v>34.159999999999997</v>
      </c>
      <c r="G320" s="223" t="s">
        <v>337</v>
      </c>
      <c r="H320" s="221" t="s">
        <v>1295</v>
      </c>
      <c r="I320" s="224" t="s">
        <v>1296</v>
      </c>
    </row>
    <row r="321" spans="1:9" ht="28.5" x14ac:dyDescent="0.25">
      <c r="A321" s="222" t="s">
        <v>633</v>
      </c>
      <c r="B321" s="222" t="s">
        <v>656</v>
      </c>
      <c r="C321" s="230" t="s">
        <v>1281</v>
      </c>
      <c r="D321" s="222" t="s">
        <v>972</v>
      </c>
      <c r="E321" s="280">
        <v>1.26</v>
      </c>
      <c r="F321" s="280">
        <v>1.47</v>
      </c>
      <c r="G321" s="223" t="s">
        <v>2017</v>
      </c>
      <c r="H321" s="221" t="s">
        <v>1992</v>
      </c>
      <c r="I321" s="224">
        <v>46020</v>
      </c>
    </row>
    <row r="322" spans="1:9" s="260" customFormat="1" ht="28.5" x14ac:dyDescent="0.25">
      <c r="A322" s="230" t="s">
        <v>657</v>
      </c>
      <c r="B322" s="230" t="s">
        <v>657</v>
      </c>
      <c r="C322" s="236" t="s">
        <v>657</v>
      </c>
      <c r="D322" s="247" t="s">
        <v>400</v>
      </c>
      <c r="E322" s="247"/>
      <c r="F322" s="247"/>
      <c r="G322" s="247"/>
      <c r="H322" s="247"/>
      <c r="I322" s="247"/>
    </row>
    <row r="323" spans="1:9" s="255" customFormat="1" ht="28.5" x14ac:dyDescent="0.25">
      <c r="A323" s="230" t="s">
        <v>657</v>
      </c>
      <c r="B323" s="230" t="s">
        <v>658</v>
      </c>
      <c r="C323" s="236" t="s">
        <v>658</v>
      </c>
      <c r="D323" s="247" t="s">
        <v>26</v>
      </c>
      <c r="E323" s="247"/>
      <c r="F323" s="247"/>
      <c r="G323" s="247"/>
      <c r="H323" s="247"/>
      <c r="I323" s="247"/>
    </row>
    <row r="324" spans="1:9" ht="28.5" x14ac:dyDescent="0.25">
      <c r="A324" s="222" t="s">
        <v>657</v>
      </c>
      <c r="B324" s="222" t="s">
        <v>658</v>
      </c>
      <c r="C324" s="230" t="s">
        <v>1281</v>
      </c>
      <c r="D324" s="222" t="s">
        <v>972</v>
      </c>
      <c r="E324" s="280">
        <v>1.26</v>
      </c>
      <c r="F324" s="280">
        <v>1.47</v>
      </c>
      <c r="G324" s="223" t="s">
        <v>2017</v>
      </c>
      <c r="H324" s="221" t="s">
        <v>1992</v>
      </c>
      <c r="I324" s="224">
        <v>46020</v>
      </c>
    </row>
    <row r="325" spans="1:9" s="255" customFormat="1" ht="28.5" x14ac:dyDescent="0.25">
      <c r="A325" s="230" t="s">
        <v>657</v>
      </c>
      <c r="B325" s="230" t="s">
        <v>659</v>
      </c>
      <c r="C325" s="236" t="s">
        <v>659</v>
      </c>
      <c r="D325" s="247" t="s">
        <v>27</v>
      </c>
      <c r="E325" s="247"/>
      <c r="F325" s="247"/>
      <c r="G325" s="247"/>
      <c r="H325" s="247"/>
      <c r="I325" s="247"/>
    </row>
    <row r="326" spans="1:9" ht="30" x14ac:dyDescent="0.25">
      <c r="A326" s="222" t="s">
        <v>657</v>
      </c>
      <c r="B326" s="222" t="s">
        <v>659</v>
      </c>
      <c r="C326" s="230" t="s">
        <v>332</v>
      </c>
      <c r="D326" s="222" t="s">
        <v>438</v>
      </c>
      <c r="E326" s="280">
        <v>19.3</v>
      </c>
      <c r="F326" s="280">
        <v>21.19</v>
      </c>
      <c r="G326" s="223" t="s">
        <v>2017</v>
      </c>
      <c r="H326" s="221" t="s">
        <v>1697</v>
      </c>
      <c r="I326" s="224" t="s">
        <v>1698</v>
      </c>
    </row>
    <row r="327" spans="1:9" ht="28.5" x14ac:dyDescent="0.25">
      <c r="A327" s="222" t="s">
        <v>657</v>
      </c>
      <c r="B327" s="222" t="s">
        <v>659</v>
      </c>
      <c r="C327" s="230" t="s">
        <v>332</v>
      </c>
      <c r="D327" s="231" t="s">
        <v>1226</v>
      </c>
      <c r="E327" s="280"/>
      <c r="F327" s="280"/>
      <c r="G327" s="223" t="s">
        <v>2017</v>
      </c>
      <c r="H327" s="221"/>
      <c r="I327" s="224"/>
    </row>
    <row r="328" spans="1:9" ht="30" x14ac:dyDescent="0.25">
      <c r="A328" s="222" t="s">
        <v>657</v>
      </c>
      <c r="B328" s="222" t="s">
        <v>659</v>
      </c>
      <c r="C328" s="230" t="s">
        <v>342</v>
      </c>
      <c r="D328" s="222" t="s">
        <v>438</v>
      </c>
      <c r="E328" s="280">
        <v>3137.21</v>
      </c>
      <c r="F328" s="280">
        <v>3482.3</v>
      </c>
      <c r="G328" s="223" t="s">
        <v>2017</v>
      </c>
      <c r="H328" s="221" t="s">
        <v>1680</v>
      </c>
      <c r="I328" s="224" t="s">
        <v>1681</v>
      </c>
    </row>
    <row r="329" spans="1:9" ht="75" x14ac:dyDescent="0.25">
      <c r="A329" s="222" t="s">
        <v>657</v>
      </c>
      <c r="B329" s="222" t="s">
        <v>659</v>
      </c>
      <c r="C329" s="230" t="s">
        <v>342</v>
      </c>
      <c r="D329" s="222" t="s">
        <v>2201</v>
      </c>
      <c r="E329" s="280">
        <v>1685.54</v>
      </c>
      <c r="F329" s="280">
        <v>1870.94</v>
      </c>
      <c r="G329" s="223" t="s">
        <v>2017</v>
      </c>
      <c r="H329" s="221" t="s">
        <v>2081</v>
      </c>
      <c r="I329" s="224" t="s">
        <v>1894</v>
      </c>
    </row>
    <row r="330" spans="1:9" ht="28.5" x14ac:dyDescent="0.25">
      <c r="A330" s="222" t="s">
        <v>657</v>
      </c>
      <c r="B330" s="222" t="s">
        <v>659</v>
      </c>
      <c r="C330" s="230" t="s">
        <v>1281</v>
      </c>
      <c r="D330" s="222" t="s">
        <v>972</v>
      </c>
      <c r="E330" s="280">
        <v>1.8</v>
      </c>
      <c r="F330" s="280">
        <v>2.1</v>
      </c>
      <c r="G330" s="223" t="s">
        <v>2017</v>
      </c>
      <c r="H330" s="221" t="s">
        <v>1992</v>
      </c>
      <c r="I330" s="224">
        <v>46020</v>
      </c>
    </row>
    <row r="331" spans="1:9" s="255" customFormat="1" ht="28.5" x14ac:dyDescent="0.25">
      <c r="A331" s="230" t="s">
        <v>657</v>
      </c>
      <c r="B331" s="230" t="s">
        <v>660</v>
      </c>
      <c r="C331" s="236" t="s">
        <v>660</v>
      </c>
      <c r="D331" s="247" t="s">
        <v>28</v>
      </c>
      <c r="E331" s="247"/>
      <c r="F331" s="247"/>
      <c r="G331" s="247"/>
      <c r="H331" s="247"/>
      <c r="I331" s="247"/>
    </row>
    <row r="332" spans="1:9" ht="28.5" x14ac:dyDescent="0.25">
      <c r="A332" s="222" t="s">
        <v>657</v>
      </c>
      <c r="B332" s="222" t="s">
        <v>660</v>
      </c>
      <c r="C332" s="230" t="s">
        <v>1281</v>
      </c>
      <c r="D332" s="222" t="s">
        <v>972</v>
      </c>
      <c r="E332" s="280">
        <v>1.26</v>
      </c>
      <c r="F332" s="280">
        <v>1.47</v>
      </c>
      <c r="G332" s="223" t="s">
        <v>2017</v>
      </c>
      <c r="H332" s="221" t="s">
        <v>1992</v>
      </c>
      <c r="I332" s="224">
        <v>46020</v>
      </c>
    </row>
    <row r="333" spans="1:9" s="255" customFormat="1" ht="28.5" x14ac:dyDescent="0.25">
      <c r="A333" s="230" t="s">
        <v>657</v>
      </c>
      <c r="B333" s="230" t="s">
        <v>661</v>
      </c>
      <c r="C333" s="236" t="s">
        <v>661</v>
      </c>
      <c r="D333" s="247" t="s">
        <v>29</v>
      </c>
      <c r="E333" s="247"/>
      <c r="F333" s="247"/>
      <c r="G333" s="247"/>
      <c r="H333" s="247"/>
      <c r="I333" s="247"/>
    </row>
    <row r="334" spans="1:9" ht="28.5" x14ac:dyDescent="0.25">
      <c r="A334" s="222" t="s">
        <v>657</v>
      </c>
      <c r="B334" s="222" t="s">
        <v>661</v>
      </c>
      <c r="C334" s="230" t="s">
        <v>1281</v>
      </c>
      <c r="D334" s="222" t="s">
        <v>972</v>
      </c>
      <c r="E334" s="280">
        <v>1.26</v>
      </c>
      <c r="F334" s="280">
        <v>1.47</v>
      </c>
      <c r="G334" s="223" t="s">
        <v>2017</v>
      </c>
      <c r="H334" s="221" t="s">
        <v>1992</v>
      </c>
      <c r="I334" s="224">
        <v>46020</v>
      </c>
    </row>
    <row r="335" spans="1:9" s="255" customFormat="1" ht="28.5" x14ac:dyDescent="0.25">
      <c r="A335" s="230" t="s">
        <v>657</v>
      </c>
      <c r="B335" s="230" t="s">
        <v>662</v>
      </c>
      <c r="C335" s="236" t="s">
        <v>662</v>
      </c>
      <c r="D335" s="247" t="s">
        <v>30</v>
      </c>
      <c r="E335" s="247"/>
      <c r="F335" s="247"/>
      <c r="G335" s="247"/>
      <c r="H335" s="247"/>
      <c r="I335" s="247"/>
    </row>
    <row r="336" spans="1:9" ht="28.5" x14ac:dyDescent="0.25">
      <c r="A336" s="222" t="s">
        <v>657</v>
      </c>
      <c r="B336" s="222" t="s">
        <v>662</v>
      </c>
      <c r="C336" s="230" t="s">
        <v>1281</v>
      </c>
      <c r="D336" s="222" t="s">
        <v>972</v>
      </c>
      <c r="E336" s="280">
        <v>1.26</v>
      </c>
      <c r="F336" s="280">
        <v>1.47</v>
      </c>
      <c r="G336" s="223" t="s">
        <v>2017</v>
      </c>
      <c r="H336" s="221" t="s">
        <v>1992</v>
      </c>
      <c r="I336" s="224">
        <v>46020</v>
      </c>
    </row>
    <row r="337" spans="1:9" s="255" customFormat="1" ht="28.5" x14ac:dyDescent="0.25">
      <c r="A337" s="230" t="s">
        <v>657</v>
      </c>
      <c r="B337" s="230" t="s">
        <v>663</v>
      </c>
      <c r="C337" s="236" t="s">
        <v>663</v>
      </c>
      <c r="D337" s="247" t="s">
        <v>31</v>
      </c>
      <c r="E337" s="247"/>
      <c r="F337" s="247"/>
      <c r="G337" s="247"/>
      <c r="H337" s="247"/>
      <c r="I337" s="247"/>
    </row>
    <row r="338" spans="1:9" ht="28.5" x14ac:dyDescent="0.25">
      <c r="A338" s="222" t="s">
        <v>657</v>
      </c>
      <c r="B338" s="222" t="s">
        <v>663</v>
      </c>
      <c r="C338" s="230" t="s">
        <v>1281</v>
      </c>
      <c r="D338" s="222" t="s">
        <v>972</v>
      </c>
      <c r="E338" s="280">
        <v>1.26</v>
      </c>
      <c r="F338" s="280">
        <v>1.47</v>
      </c>
      <c r="G338" s="223" t="s">
        <v>2017</v>
      </c>
      <c r="H338" s="221" t="s">
        <v>1992</v>
      </c>
      <c r="I338" s="224">
        <v>46020</v>
      </c>
    </row>
    <row r="339" spans="1:9" s="255" customFormat="1" ht="28.5" x14ac:dyDescent="0.25">
      <c r="A339" s="230" t="s">
        <v>657</v>
      </c>
      <c r="B339" s="230" t="s">
        <v>664</v>
      </c>
      <c r="C339" s="236" t="s">
        <v>664</v>
      </c>
      <c r="D339" s="247" t="s">
        <v>32</v>
      </c>
      <c r="E339" s="247"/>
      <c r="F339" s="247"/>
      <c r="G339" s="247"/>
      <c r="H339" s="247"/>
      <c r="I339" s="247"/>
    </row>
    <row r="340" spans="1:9" ht="28.5" x14ac:dyDescent="0.25">
      <c r="A340" s="222" t="s">
        <v>657</v>
      </c>
      <c r="B340" s="222" t="s">
        <v>664</v>
      </c>
      <c r="C340" s="230" t="s">
        <v>1281</v>
      </c>
      <c r="D340" s="222" t="s">
        <v>972</v>
      </c>
      <c r="E340" s="280">
        <v>1.26</v>
      </c>
      <c r="F340" s="280">
        <v>1.47</v>
      </c>
      <c r="G340" s="223" t="s">
        <v>2017</v>
      </c>
      <c r="H340" s="221" t="s">
        <v>1992</v>
      </c>
      <c r="I340" s="224">
        <v>46020</v>
      </c>
    </row>
    <row r="341" spans="1:9" s="255" customFormat="1" ht="28.5" x14ac:dyDescent="0.25">
      <c r="A341" s="230" t="s">
        <v>657</v>
      </c>
      <c r="B341" s="230" t="s">
        <v>665</v>
      </c>
      <c r="C341" s="236" t="s">
        <v>665</v>
      </c>
      <c r="D341" s="247" t="s">
        <v>33</v>
      </c>
      <c r="E341" s="247"/>
      <c r="F341" s="247"/>
      <c r="G341" s="247"/>
      <c r="H341" s="247"/>
      <c r="I341" s="247"/>
    </row>
    <row r="342" spans="1:9" ht="28.5" x14ac:dyDescent="0.25">
      <c r="A342" s="222" t="s">
        <v>657</v>
      </c>
      <c r="B342" s="222" t="s">
        <v>665</v>
      </c>
      <c r="C342" s="230" t="s">
        <v>1281</v>
      </c>
      <c r="D342" s="222" t="s">
        <v>972</v>
      </c>
      <c r="E342" s="280">
        <v>1.26</v>
      </c>
      <c r="F342" s="280">
        <v>1.47</v>
      </c>
      <c r="G342" s="223" t="s">
        <v>2017</v>
      </c>
      <c r="H342" s="221" t="s">
        <v>1992</v>
      </c>
      <c r="I342" s="224">
        <v>46020</v>
      </c>
    </row>
    <row r="343" spans="1:9" ht="30" x14ac:dyDescent="0.25">
      <c r="A343" s="222" t="s">
        <v>657</v>
      </c>
      <c r="B343" s="222" t="s">
        <v>666</v>
      </c>
      <c r="C343" s="236" t="s">
        <v>666</v>
      </c>
      <c r="D343" s="247" t="s">
        <v>34</v>
      </c>
      <c r="E343" s="247"/>
      <c r="F343" s="247"/>
      <c r="G343" s="247"/>
      <c r="H343" s="247"/>
      <c r="I343" s="247"/>
    </row>
    <row r="344" spans="1:9" ht="28.5" x14ac:dyDescent="0.25">
      <c r="A344" s="222" t="s">
        <v>657</v>
      </c>
      <c r="B344" s="222" t="s">
        <v>666</v>
      </c>
      <c r="C344" s="230" t="s">
        <v>1281</v>
      </c>
      <c r="D344" s="222" t="s">
        <v>972</v>
      </c>
      <c r="E344" s="280">
        <v>1.26</v>
      </c>
      <c r="F344" s="280">
        <v>1.47</v>
      </c>
      <c r="G344" s="223" t="s">
        <v>2017</v>
      </c>
      <c r="H344" s="221" t="s">
        <v>1992</v>
      </c>
      <c r="I344" s="224">
        <v>46020</v>
      </c>
    </row>
    <row r="345" spans="1:9" ht="30" x14ac:dyDescent="0.25">
      <c r="A345" s="222" t="s">
        <v>657</v>
      </c>
      <c r="B345" s="222" t="s">
        <v>667</v>
      </c>
      <c r="C345" s="236" t="s">
        <v>667</v>
      </c>
      <c r="D345" s="247" t="s">
        <v>35</v>
      </c>
      <c r="E345" s="247"/>
      <c r="F345" s="247"/>
      <c r="G345" s="247"/>
      <c r="H345" s="247"/>
      <c r="I345" s="247"/>
    </row>
    <row r="346" spans="1:9" ht="30" x14ac:dyDescent="0.25">
      <c r="A346" s="222" t="s">
        <v>657</v>
      </c>
      <c r="B346" s="222" t="s">
        <v>667</v>
      </c>
      <c r="C346" s="230" t="s">
        <v>342</v>
      </c>
      <c r="D346" s="222" t="s">
        <v>438</v>
      </c>
      <c r="E346" s="280">
        <v>3137.21</v>
      </c>
      <c r="F346" s="280">
        <v>3482.3</v>
      </c>
      <c r="G346" s="223" t="s">
        <v>2017</v>
      </c>
      <c r="H346" s="221" t="s">
        <v>1682</v>
      </c>
      <c r="I346" s="224" t="s">
        <v>1683</v>
      </c>
    </row>
    <row r="347" spans="1:9" ht="28.5" x14ac:dyDescent="0.25">
      <c r="A347" s="222" t="s">
        <v>657</v>
      </c>
      <c r="B347" s="222" t="s">
        <v>667</v>
      </c>
      <c r="C347" s="230" t="s">
        <v>1281</v>
      </c>
      <c r="D347" s="222" t="s">
        <v>972</v>
      </c>
      <c r="E347" s="280">
        <v>1.26</v>
      </c>
      <c r="F347" s="280">
        <v>1.47</v>
      </c>
      <c r="G347" s="223" t="s">
        <v>2017</v>
      </c>
      <c r="H347" s="221" t="s">
        <v>1992</v>
      </c>
      <c r="I347" s="224">
        <v>46020</v>
      </c>
    </row>
    <row r="348" spans="1:9" s="260" customFormat="1" ht="28.5" x14ac:dyDescent="0.25">
      <c r="A348" s="230" t="s">
        <v>668</v>
      </c>
      <c r="B348" s="230" t="s">
        <v>668</v>
      </c>
      <c r="C348" s="236" t="s">
        <v>668</v>
      </c>
      <c r="D348" s="247" t="s">
        <v>401</v>
      </c>
      <c r="E348" s="247"/>
      <c r="F348" s="247"/>
      <c r="G348" s="247"/>
      <c r="H348" s="247"/>
      <c r="I348" s="247"/>
    </row>
    <row r="349" spans="1:9" x14ac:dyDescent="0.25">
      <c r="A349" s="222" t="s">
        <v>668</v>
      </c>
      <c r="B349" s="222" t="s">
        <v>669</v>
      </c>
      <c r="C349" s="236" t="s">
        <v>669</v>
      </c>
      <c r="D349" s="247" t="s">
        <v>36</v>
      </c>
      <c r="E349" s="247"/>
      <c r="F349" s="247"/>
      <c r="G349" s="247"/>
      <c r="H349" s="247"/>
      <c r="I349" s="247"/>
    </row>
    <row r="350" spans="1:9" ht="45" x14ac:dyDescent="0.25">
      <c r="A350" s="222" t="s">
        <v>668</v>
      </c>
      <c r="B350" s="222" t="s">
        <v>669</v>
      </c>
      <c r="C350" s="230" t="s">
        <v>332</v>
      </c>
      <c r="D350" s="222" t="s">
        <v>2129</v>
      </c>
      <c r="E350" s="280">
        <v>52.29</v>
      </c>
      <c r="F350" s="280">
        <v>57.41</v>
      </c>
      <c r="G350" s="223" t="s">
        <v>2017</v>
      </c>
      <c r="H350" s="220" t="s">
        <v>1739</v>
      </c>
      <c r="I350" s="225">
        <v>46010</v>
      </c>
    </row>
    <row r="351" spans="1:9" ht="28.5" x14ac:dyDescent="0.25">
      <c r="A351" s="222" t="s">
        <v>668</v>
      </c>
      <c r="B351" s="222" t="s">
        <v>669</v>
      </c>
      <c r="C351" s="230" t="s">
        <v>1281</v>
      </c>
      <c r="D351" s="222" t="s">
        <v>972</v>
      </c>
      <c r="E351" s="280">
        <v>1.26</v>
      </c>
      <c r="F351" s="280">
        <v>1.47</v>
      </c>
      <c r="G351" s="223" t="s">
        <v>2017</v>
      </c>
      <c r="H351" s="221" t="s">
        <v>1992</v>
      </c>
      <c r="I351" s="224">
        <v>46020</v>
      </c>
    </row>
    <row r="352" spans="1:9" x14ac:dyDescent="0.25">
      <c r="A352" s="222" t="s">
        <v>668</v>
      </c>
      <c r="B352" s="222" t="s">
        <v>670</v>
      </c>
      <c r="C352" s="236" t="s">
        <v>670</v>
      </c>
      <c r="D352" s="247" t="s">
        <v>37</v>
      </c>
      <c r="E352" s="247"/>
      <c r="F352" s="247"/>
      <c r="G352" s="247"/>
      <c r="H352" s="247"/>
      <c r="I352" s="247"/>
    </row>
    <row r="353" spans="1:9" ht="60" x14ac:dyDescent="0.25">
      <c r="A353" s="222" t="s">
        <v>668</v>
      </c>
      <c r="B353" s="222" t="s">
        <v>670</v>
      </c>
      <c r="C353" s="230" t="s">
        <v>332</v>
      </c>
      <c r="D353" s="223" t="s">
        <v>2132</v>
      </c>
      <c r="E353" s="280">
        <v>50.24</v>
      </c>
      <c r="F353" s="280">
        <v>55.16</v>
      </c>
      <c r="G353" s="223" t="s">
        <v>2017</v>
      </c>
      <c r="H353" s="221" t="s">
        <v>1740</v>
      </c>
      <c r="I353" s="224" t="s">
        <v>1741</v>
      </c>
    </row>
    <row r="354" spans="1:9" ht="28.5" x14ac:dyDescent="0.25">
      <c r="A354" s="222" t="s">
        <v>668</v>
      </c>
      <c r="B354" s="222" t="s">
        <v>670</v>
      </c>
      <c r="C354" s="230" t="s">
        <v>1281</v>
      </c>
      <c r="D354" s="222" t="s">
        <v>972</v>
      </c>
      <c r="E354" s="280">
        <v>1.26</v>
      </c>
      <c r="F354" s="280">
        <v>1.47</v>
      </c>
      <c r="G354" s="223" t="s">
        <v>2017</v>
      </c>
      <c r="H354" s="221" t="s">
        <v>1992</v>
      </c>
      <c r="I354" s="224">
        <v>46020</v>
      </c>
    </row>
    <row r="355" spans="1:9" x14ac:dyDescent="0.25">
      <c r="A355" s="222" t="s">
        <v>668</v>
      </c>
      <c r="B355" s="222" t="s">
        <v>671</v>
      </c>
      <c r="C355" s="236" t="s">
        <v>671</v>
      </c>
      <c r="D355" s="247" t="s">
        <v>38</v>
      </c>
      <c r="E355" s="247"/>
      <c r="F355" s="247"/>
      <c r="G355" s="247"/>
      <c r="H355" s="247"/>
      <c r="I355" s="247"/>
    </row>
    <row r="356" spans="1:9" ht="28.5" x14ac:dyDescent="0.25">
      <c r="A356" s="222" t="s">
        <v>668</v>
      </c>
      <c r="B356" s="222" t="s">
        <v>671</v>
      </c>
      <c r="C356" s="236" t="s">
        <v>332</v>
      </c>
      <c r="D356" s="223" t="s">
        <v>1255</v>
      </c>
      <c r="E356" s="280">
        <v>53</v>
      </c>
      <c r="F356" s="280">
        <v>58.19</v>
      </c>
      <c r="G356" s="244" t="s">
        <v>2017</v>
      </c>
      <c r="H356" s="248" t="s">
        <v>1742</v>
      </c>
      <c r="I356" s="245" t="s">
        <v>1743</v>
      </c>
    </row>
    <row r="357" spans="1:9" ht="28.5" x14ac:dyDescent="0.25">
      <c r="A357" s="222" t="s">
        <v>668</v>
      </c>
      <c r="B357" s="222" t="s">
        <v>671</v>
      </c>
      <c r="C357" s="236" t="s">
        <v>332</v>
      </c>
      <c r="D357" s="223" t="s">
        <v>1256</v>
      </c>
      <c r="E357" s="280">
        <v>60.7</v>
      </c>
      <c r="F357" s="280">
        <v>66.64</v>
      </c>
      <c r="G357" s="244"/>
      <c r="H357" s="248"/>
      <c r="I357" s="245"/>
    </row>
    <row r="358" spans="1:9" ht="28.5" x14ac:dyDescent="0.25">
      <c r="A358" s="222" t="s">
        <v>668</v>
      </c>
      <c r="B358" s="222" t="s">
        <v>671</v>
      </c>
      <c r="C358" s="230" t="s">
        <v>1281</v>
      </c>
      <c r="D358" s="222" t="s">
        <v>972</v>
      </c>
      <c r="E358" s="280">
        <v>1.26</v>
      </c>
      <c r="F358" s="280">
        <v>1.47</v>
      </c>
      <c r="G358" s="223" t="s">
        <v>2017</v>
      </c>
      <c r="H358" s="221" t="s">
        <v>1992</v>
      </c>
      <c r="I358" s="224">
        <v>46020</v>
      </c>
    </row>
    <row r="359" spans="1:9" x14ac:dyDescent="0.25">
      <c r="A359" s="222" t="s">
        <v>668</v>
      </c>
      <c r="B359" s="222" t="s">
        <v>672</v>
      </c>
      <c r="C359" s="236" t="s">
        <v>672</v>
      </c>
      <c r="D359" s="247" t="s">
        <v>39</v>
      </c>
      <c r="E359" s="247"/>
      <c r="F359" s="247"/>
      <c r="G359" s="247"/>
      <c r="H359" s="247"/>
      <c r="I359" s="247"/>
    </row>
    <row r="360" spans="1:9" ht="28.5" x14ac:dyDescent="0.25">
      <c r="A360" s="222" t="s">
        <v>668</v>
      </c>
      <c r="B360" s="222" t="s">
        <v>672</v>
      </c>
      <c r="C360" s="230" t="s">
        <v>1281</v>
      </c>
      <c r="D360" s="222" t="s">
        <v>972</v>
      </c>
      <c r="E360" s="280">
        <v>1.26</v>
      </c>
      <c r="F360" s="280">
        <v>1.47</v>
      </c>
      <c r="G360" s="223" t="s">
        <v>2017</v>
      </c>
      <c r="H360" s="221" t="s">
        <v>1992</v>
      </c>
      <c r="I360" s="224">
        <v>46020</v>
      </c>
    </row>
    <row r="361" spans="1:9" x14ac:dyDescent="0.25">
      <c r="A361" s="222" t="s">
        <v>668</v>
      </c>
      <c r="B361" s="222" t="s">
        <v>673</v>
      </c>
      <c r="C361" s="236" t="s">
        <v>673</v>
      </c>
      <c r="D361" s="247" t="s">
        <v>40</v>
      </c>
      <c r="E361" s="247"/>
      <c r="F361" s="247"/>
      <c r="G361" s="247"/>
      <c r="H361" s="247"/>
      <c r="I361" s="247"/>
    </row>
    <row r="362" spans="1:9" ht="45" x14ac:dyDescent="0.25">
      <c r="A362" s="222" t="s">
        <v>668</v>
      </c>
      <c r="B362" s="222" t="s">
        <v>673</v>
      </c>
      <c r="C362" s="233" t="s">
        <v>332</v>
      </c>
      <c r="D362" s="226" t="s">
        <v>1011</v>
      </c>
      <c r="E362" s="280">
        <v>87.33</v>
      </c>
      <c r="F362" s="280">
        <v>95.88</v>
      </c>
      <c r="G362" s="244" t="s">
        <v>2017</v>
      </c>
      <c r="H362" s="243" t="s">
        <v>1749</v>
      </c>
      <c r="I362" s="245" t="s">
        <v>1750</v>
      </c>
    </row>
    <row r="363" spans="1:9" ht="60" x14ac:dyDescent="0.25">
      <c r="A363" s="222" t="s">
        <v>668</v>
      </c>
      <c r="B363" s="222" t="s">
        <v>673</v>
      </c>
      <c r="C363" s="233" t="s">
        <v>332</v>
      </c>
      <c r="D363" s="226" t="s">
        <v>1102</v>
      </c>
      <c r="E363" s="280">
        <v>40.99</v>
      </c>
      <c r="F363" s="280">
        <v>45</v>
      </c>
      <c r="G363" s="244"/>
      <c r="H363" s="243"/>
      <c r="I363" s="245"/>
    </row>
    <row r="364" spans="1:9" ht="30" x14ac:dyDescent="0.25">
      <c r="A364" s="222" t="s">
        <v>668</v>
      </c>
      <c r="B364" s="222" t="s">
        <v>673</v>
      </c>
      <c r="C364" s="233" t="s">
        <v>332</v>
      </c>
      <c r="D364" s="222" t="s">
        <v>1101</v>
      </c>
      <c r="E364" s="280">
        <v>29.58</v>
      </c>
      <c r="F364" s="280">
        <v>32.47</v>
      </c>
      <c r="G364" s="244"/>
      <c r="H364" s="243"/>
      <c r="I364" s="245"/>
    </row>
    <row r="365" spans="1:9" ht="30" customHeight="1" x14ac:dyDescent="0.25">
      <c r="A365" s="222" t="s">
        <v>668</v>
      </c>
      <c r="B365" s="222" t="s">
        <v>673</v>
      </c>
      <c r="C365" s="233" t="s">
        <v>333</v>
      </c>
      <c r="D365" s="221"/>
      <c r="E365" s="280">
        <v>53.34</v>
      </c>
      <c r="F365" s="280">
        <v>58.56</v>
      </c>
      <c r="G365" s="223"/>
      <c r="H365" s="221"/>
      <c r="I365" s="224"/>
    </row>
    <row r="366" spans="1:9" ht="45" x14ac:dyDescent="0.25">
      <c r="A366" s="222" t="s">
        <v>668</v>
      </c>
      <c r="B366" s="222" t="s">
        <v>673</v>
      </c>
      <c r="C366" s="230" t="s">
        <v>342</v>
      </c>
      <c r="D366" s="222" t="s">
        <v>390</v>
      </c>
      <c r="E366" s="280">
        <v>2005.58</v>
      </c>
      <c r="F366" s="280">
        <v>2226.19</v>
      </c>
      <c r="G366" s="223" t="s">
        <v>2017</v>
      </c>
      <c r="H366" s="221" t="s">
        <v>1642</v>
      </c>
      <c r="I366" s="224" t="s">
        <v>1643</v>
      </c>
    </row>
    <row r="367" spans="1:9" ht="28.5" x14ac:dyDescent="0.25">
      <c r="A367" s="222" t="s">
        <v>668</v>
      </c>
      <c r="B367" s="222" t="s">
        <v>673</v>
      </c>
      <c r="C367" s="230" t="s">
        <v>1281</v>
      </c>
      <c r="D367" s="222" t="s">
        <v>972</v>
      </c>
      <c r="E367" s="280">
        <v>1.8</v>
      </c>
      <c r="F367" s="280">
        <v>2.1</v>
      </c>
      <c r="G367" s="223" t="s">
        <v>2017</v>
      </c>
      <c r="H367" s="221" t="s">
        <v>1992</v>
      </c>
      <c r="I367" s="224">
        <v>46020</v>
      </c>
    </row>
    <row r="368" spans="1:9" ht="28.5" x14ac:dyDescent="0.25">
      <c r="A368" s="222" t="s">
        <v>668</v>
      </c>
      <c r="B368" s="222" t="s">
        <v>673</v>
      </c>
      <c r="C368" s="230" t="s">
        <v>1281</v>
      </c>
      <c r="D368" s="222" t="s">
        <v>972</v>
      </c>
      <c r="E368" s="280">
        <v>1.26</v>
      </c>
      <c r="F368" s="280">
        <v>1.47</v>
      </c>
      <c r="G368" s="223" t="s">
        <v>2017</v>
      </c>
      <c r="H368" s="221" t="s">
        <v>1992</v>
      </c>
      <c r="I368" s="224">
        <v>46020</v>
      </c>
    </row>
    <row r="369" spans="1:9" ht="30" x14ac:dyDescent="0.25">
      <c r="A369" s="222" t="s">
        <v>668</v>
      </c>
      <c r="B369" s="222" t="s">
        <v>674</v>
      </c>
      <c r="C369" s="263" t="s">
        <v>674</v>
      </c>
      <c r="D369" s="247" t="s">
        <v>402</v>
      </c>
      <c r="E369" s="247"/>
      <c r="F369" s="247"/>
      <c r="G369" s="247"/>
      <c r="H369" s="247"/>
      <c r="I369" s="247"/>
    </row>
    <row r="370" spans="1:9" ht="45" x14ac:dyDescent="0.25">
      <c r="A370" s="222" t="s">
        <v>668</v>
      </c>
      <c r="B370" s="222" t="s">
        <v>674</v>
      </c>
      <c r="C370" s="230" t="s">
        <v>332</v>
      </c>
      <c r="D370" s="222" t="s">
        <v>2133</v>
      </c>
      <c r="E370" s="280">
        <v>54.73</v>
      </c>
      <c r="F370" s="280">
        <v>60.09</v>
      </c>
      <c r="G370" s="223" t="s">
        <v>2017</v>
      </c>
      <c r="H370" s="221" t="s">
        <v>1752</v>
      </c>
      <c r="I370" s="224" t="s">
        <v>1741</v>
      </c>
    </row>
    <row r="371" spans="1:9" ht="30" x14ac:dyDescent="0.25">
      <c r="A371" s="222" t="s">
        <v>668</v>
      </c>
      <c r="B371" s="222" t="s">
        <v>674</v>
      </c>
      <c r="C371" s="230" t="s">
        <v>1281</v>
      </c>
      <c r="D371" s="222" t="s">
        <v>972</v>
      </c>
      <c r="E371" s="280">
        <v>1.26</v>
      </c>
      <c r="F371" s="280">
        <v>1.47</v>
      </c>
      <c r="G371" s="223" t="s">
        <v>2017</v>
      </c>
      <c r="H371" s="221" t="s">
        <v>1992</v>
      </c>
      <c r="I371" s="224">
        <v>46020</v>
      </c>
    </row>
    <row r="372" spans="1:9" x14ac:dyDescent="0.25">
      <c r="A372" s="222" t="s">
        <v>668</v>
      </c>
      <c r="B372" s="222" t="s">
        <v>675</v>
      </c>
      <c r="C372" s="236" t="s">
        <v>675</v>
      </c>
      <c r="D372" s="247" t="s">
        <v>41</v>
      </c>
      <c r="E372" s="247"/>
      <c r="F372" s="247"/>
      <c r="G372" s="247"/>
      <c r="H372" s="247"/>
      <c r="I372" s="247"/>
    </row>
    <row r="373" spans="1:9" ht="45" x14ac:dyDescent="0.25">
      <c r="A373" s="222" t="s">
        <v>668</v>
      </c>
      <c r="B373" s="222" t="s">
        <v>675</v>
      </c>
      <c r="C373" s="230" t="s">
        <v>332</v>
      </c>
      <c r="D373" s="222" t="s">
        <v>2130</v>
      </c>
      <c r="E373" s="280">
        <v>52.29</v>
      </c>
      <c r="F373" s="280">
        <v>57.41</v>
      </c>
      <c r="G373" s="223" t="s">
        <v>2017</v>
      </c>
      <c r="H373" s="221" t="s">
        <v>1753</v>
      </c>
      <c r="I373" s="224" t="s">
        <v>1700</v>
      </c>
    </row>
    <row r="374" spans="1:9" ht="28.5" x14ac:dyDescent="0.25">
      <c r="A374" s="222" t="s">
        <v>668</v>
      </c>
      <c r="B374" s="222" t="s">
        <v>675</v>
      </c>
      <c r="C374" s="230" t="s">
        <v>1281</v>
      </c>
      <c r="D374" s="222" t="s">
        <v>972</v>
      </c>
      <c r="E374" s="280">
        <v>1.26</v>
      </c>
      <c r="F374" s="280">
        <v>1.47</v>
      </c>
      <c r="G374" s="223" t="s">
        <v>2017</v>
      </c>
      <c r="H374" s="221" t="s">
        <v>1992</v>
      </c>
      <c r="I374" s="224">
        <v>46020</v>
      </c>
    </row>
    <row r="375" spans="1:9" x14ac:dyDescent="0.25">
      <c r="A375" s="222" t="s">
        <v>668</v>
      </c>
      <c r="B375" s="222" t="s">
        <v>675</v>
      </c>
      <c r="C375" s="236" t="s">
        <v>676</v>
      </c>
      <c r="D375" s="247" t="s">
        <v>42</v>
      </c>
      <c r="E375" s="247"/>
      <c r="F375" s="247"/>
      <c r="G375" s="247"/>
      <c r="H375" s="247"/>
      <c r="I375" s="247"/>
    </row>
    <row r="376" spans="1:9" ht="28.5" x14ac:dyDescent="0.25">
      <c r="A376" s="222" t="s">
        <v>668</v>
      </c>
      <c r="B376" s="222" t="s">
        <v>676</v>
      </c>
      <c r="C376" s="230" t="s">
        <v>1281</v>
      </c>
      <c r="D376" s="222" t="s">
        <v>972</v>
      </c>
      <c r="E376" s="280">
        <v>1.26</v>
      </c>
      <c r="F376" s="280">
        <v>1.47</v>
      </c>
      <c r="G376" s="223" t="s">
        <v>2017</v>
      </c>
      <c r="H376" s="221" t="s">
        <v>1992</v>
      </c>
      <c r="I376" s="224">
        <v>46020</v>
      </c>
    </row>
    <row r="377" spans="1:9" x14ac:dyDescent="0.25">
      <c r="A377" s="222" t="s">
        <v>668</v>
      </c>
      <c r="B377" s="222" t="s">
        <v>677</v>
      </c>
      <c r="C377" s="236" t="s">
        <v>677</v>
      </c>
      <c r="D377" s="247" t="s">
        <v>43</v>
      </c>
      <c r="E377" s="247"/>
      <c r="F377" s="247"/>
      <c r="G377" s="247"/>
      <c r="H377" s="247"/>
      <c r="I377" s="247"/>
    </row>
    <row r="378" spans="1:9" ht="28.5" x14ac:dyDescent="0.25">
      <c r="A378" s="222" t="s">
        <v>668</v>
      </c>
      <c r="B378" s="222" t="s">
        <v>677</v>
      </c>
      <c r="C378" s="230" t="s">
        <v>1281</v>
      </c>
      <c r="D378" s="222" t="s">
        <v>972</v>
      </c>
      <c r="E378" s="280">
        <v>1.26</v>
      </c>
      <c r="F378" s="280">
        <v>1.47</v>
      </c>
      <c r="G378" s="223" t="s">
        <v>2017</v>
      </c>
      <c r="H378" s="221" t="s">
        <v>1992</v>
      </c>
      <c r="I378" s="224">
        <v>46020</v>
      </c>
    </row>
    <row r="379" spans="1:9" x14ac:dyDescent="0.25">
      <c r="A379" s="222" t="s">
        <v>668</v>
      </c>
      <c r="B379" s="222" t="s">
        <v>678</v>
      </c>
      <c r="C379" s="236" t="s">
        <v>678</v>
      </c>
      <c r="D379" s="247" t="s">
        <v>44</v>
      </c>
      <c r="E379" s="247"/>
      <c r="F379" s="247"/>
      <c r="G379" s="247"/>
      <c r="H379" s="247"/>
      <c r="I379" s="247"/>
    </row>
    <row r="380" spans="1:9" ht="45" x14ac:dyDescent="0.25">
      <c r="A380" s="222" t="s">
        <v>668</v>
      </c>
      <c r="B380" s="222" t="s">
        <v>678</v>
      </c>
      <c r="C380" s="230" t="s">
        <v>332</v>
      </c>
      <c r="D380" s="222" t="s">
        <v>2131</v>
      </c>
      <c r="E380" s="280">
        <v>49.45</v>
      </c>
      <c r="F380" s="280">
        <v>49.45</v>
      </c>
      <c r="G380" s="223" t="s">
        <v>2017</v>
      </c>
      <c r="H380" s="221" t="s">
        <v>1759</v>
      </c>
      <c r="I380" s="224" t="s">
        <v>1741</v>
      </c>
    </row>
    <row r="381" spans="1:9" ht="28.5" x14ac:dyDescent="0.25">
      <c r="A381" s="222" t="s">
        <v>668</v>
      </c>
      <c r="B381" s="222" t="s">
        <v>678</v>
      </c>
      <c r="C381" s="230" t="s">
        <v>1281</v>
      </c>
      <c r="D381" s="222" t="s">
        <v>972</v>
      </c>
      <c r="E381" s="280">
        <v>1.26</v>
      </c>
      <c r="F381" s="280">
        <v>1.47</v>
      </c>
      <c r="G381" s="223" t="s">
        <v>2017</v>
      </c>
      <c r="H381" s="221" t="s">
        <v>1992</v>
      </c>
      <c r="I381" s="224">
        <v>46020</v>
      </c>
    </row>
    <row r="382" spans="1:9" x14ac:dyDescent="0.25">
      <c r="A382" s="222" t="s">
        <v>668</v>
      </c>
      <c r="B382" s="222" t="s">
        <v>679</v>
      </c>
      <c r="C382" s="236" t="s">
        <v>679</v>
      </c>
      <c r="D382" s="247" t="s">
        <v>45</v>
      </c>
      <c r="E382" s="247"/>
      <c r="F382" s="247"/>
      <c r="G382" s="247"/>
      <c r="H382" s="247"/>
      <c r="I382" s="247"/>
    </row>
    <row r="383" spans="1:9" ht="45" x14ac:dyDescent="0.25">
      <c r="A383" s="222" t="s">
        <v>668</v>
      </c>
      <c r="B383" s="222" t="s">
        <v>679</v>
      </c>
      <c r="C383" s="233" t="s">
        <v>332</v>
      </c>
      <c r="D383" s="222" t="s">
        <v>391</v>
      </c>
      <c r="E383" s="280">
        <v>47.68</v>
      </c>
      <c r="F383" s="280">
        <v>52.35</v>
      </c>
      <c r="G383" s="244" t="s">
        <v>2017</v>
      </c>
      <c r="H383" s="243" t="s">
        <v>1754</v>
      </c>
      <c r="I383" s="245" t="s">
        <v>1755</v>
      </c>
    </row>
    <row r="384" spans="1:9" ht="45" x14ac:dyDescent="0.25">
      <c r="A384" s="222" t="s">
        <v>668</v>
      </c>
      <c r="B384" s="222" t="s">
        <v>679</v>
      </c>
      <c r="C384" s="233" t="s">
        <v>332</v>
      </c>
      <c r="D384" s="222" t="s">
        <v>392</v>
      </c>
      <c r="E384" s="280">
        <v>61.28</v>
      </c>
      <c r="F384" s="280">
        <v>64.09</v>
      </c>
      <c r="G384" s="244"/>
      <c r="H384" s="243"/>
      <c r="I384" s="245"/>
    </row>
    <row r="385" spans="1:9" ht="30" x14ac:dyDescent="0.25">
      <c r="A385" s="222" t="s">
        <v>668</v>
      </c>
      <c r="B385" s="222" t="s">
        <v>679</v>
      </c>
      <c r="C385" s="233" t="s">
        <v>332</v>
      </c>
      <c r="D385" s="222" t="s">
        <v>486</v>
      </c>
      <c r="E385" s="280">
        <v>23.58</v>
      </c>
      <c r="F385" s="280">
        <v>25.89</v>
      </c>
      <c r="G385" s="223" t="s">
        <v>2017</v>
      </c>
      <c r="H385" s="221" t="s">
        <v>2079</v>
      </c>
      <c r="I385" s="224" t="s">
        <v>2080</v>
      </c>
    </row>
    <row r="386" spans="1:9" ht="30" x14ac:dyDescent="0.25">
      <c r="A386" s="222" t="s">
        <v>668</v>
      </c>
      <c r="B386" s="222" t="s">
        <v>679</v>
      </c>
      <c r="C386" s="233" t="s">
        <v>333</v>
      </c>
      <c r="D386" s="222" t="s">
        <v>393</v>
      </c>
      <c r="E386" s="280">
        <v>29.91</v>
      </c>
      <c r="F386" s="280">
        <v>31.6</v>
      </c>
      <c r="G386" s="244" t="s">
        <v>2017</v>
      </c>
      <c r="H386" s="243" t="s">
        <v>1754</v>
      </c>
      <c r="I386" s="245" t="s">
        <v>1755</v>
      </c>
    </row>
    <row r="387" spans="1:9" ht="30" x14ac:dyDescent="0.25">
      <c r="A387" s="222" t="s">
        <v>668</v>
      </c>
      <c r="B387" s="222" t="s">
        <v>679</v>
      </c>
      <c r="C387" s="233" t="s">
        <v>333</v>
      </c>
      <c r="D387" s="222" t="s">
        <v>394</v>
      </c>
      <c r="E387" s="280">
        <v>108.67</v>
      </c>
      <c r="F387" s="280">
        <v>108.67</v>
      </c>
      <c r="G387" s="244"/>
      <c r="H387" s="243"/>
      <c r="I387" s="245"/>
    </row>
    <row r="388" spans="1:9" ht="28.5" x14ac:dyDescent="0.25">
      <c r="A388" s="222" t="s">
        <v>668</v>
      </c>
      <c r="B388" s="222" t="s">
        <v>679</v>
      </c>
      <c r="C388" s="230" t="s">
        <v>341</v>
      </c>
      <c r="D388" s="222"/>
      <c r="E388" s="280"/>
      <c r="F388" s="280"/>
      <c r="G388" s="221"/>
      <c r="H388" s="222"/>
      <c r="I388" s="259"/>
    </row>
    <row r="389" spans="1:9" ht="30" x14ac:dyDescent="0.25">
      <c r="A389" s="222" t="s">
        <v>668</v>
      </c>
      <c r="B389" s="222" t="s">
        <v>679</v>
      </c>
      <c r="C389" s="222" t="s">
        <v>329</v>
      </c>
      <c r="D389" s="244" t="s">
        <v>437</v>
      </c>
      <c r="E389" s="280">
        <v>4559.29</v>
      </c>
      <c r="F389" s="280">
        <v>5084.76</v>
      </c>
      <c r="G389" s="244" t="s">
        <v>2017</v>
      </c>
      <c r="H389" s="243" t="s">
        <v>1760</v>
      </c>
      <c r="I389" s="245" t="s">
        <v>1761</v>
      </c>
    </row>
    <row r="390" spans="1:9" ht="30" x14ac:dyDescent="0.25">
      <c r="A390" s="222" t="s">
        <v>668</v>
      </c>
      <c r="B390" s="222" t="s">
        <v>679</v>
      </c>
      <c r="C390" s="222" t="s">
        <v>331</v>
      </c>
      <c r="D390" s="244"/>
      <c r="E390" s="280">
        <v>55.76</v>
      </c>
      <c r="F390" s="280">
        <v>60.41</v>
      </c>
      <c r="G390" s="244"/>
      <c r="H390" s="243"/>
      <c r="I390" s="245"/>
    </row>
    <row r="391" spans="1:9" ht="30" x14ac:dyDescent="0.25">
      <c r="A391" s="222" t="s">
        <v>668</v>
      </c>
      <c r="B391" s="222" t="s">
        <v>679</v>
      </c>
      <c r="C391" s="233" t="s">
        <v>342</v>
      </c>
      <c r="D391" s="222" t="s">
        <v>395</v>
      </c>
      <c r="E391" s="280">
        <v>2954.57</v>
      </c>
      <c r="F391" s="280">
        <v>3279.57</v>
      </c>
      <c r="G391" s="244" t="s">
        <v>2017</v>
      </c>
      <c r="H391" s="243" t="s">
        <v>1762</v>
      </c>
      <c r="I391" s="245" t="s">
        <v>1763</v>
      </c>
    </row>
    <row r="392" spans="1:9" ht="30" x14ac:dyDescent="0.25">
      <c r="A392" s="222" t="s">
        <v>668</v>
      </c>
      <c r="B392" s="222" t="s">
        <v>679</v>
      </c>
      <c r="C392" s="233" t="s">
        <v>342</v>
      </c>
      <c r="D392" s="222" t="s">
        <v>394</v>
      </c>
      <c r="E392" s="280">
        <v>4419.33</v>
      </c>
      <c r="F392" s="280">
        <v>4905.45</v>
      </c>
      <c r="G392" s="244"/>
      <c r="H392" s="243"/>
      <c r="I392" s="245"/>
    </row>
    <row r="393" spans="1:9" ht="28.5" x14ac:dyDescent="0.25">
      <c r="A393" s="222" t="s">
        <v>668</v>
      </c>
      <c r="B393" s="222" t="s">
        <v>679</v>
      </c>
      <c r="C393" s="230" t="s">
        <v>1281</v>
      </c>
      <c r="D393" s="222" t="s">
        <v>972</v>
      </c>
      <c r="E393" s="280">
        <v>1.8</v>
      </c>
      <c r="F393" s="280">
        <v>2.1</v>
      </c>
      <c r="G393" s="223" t="s">
        <v>2017</v>
      </c>
      <c r="H393" s="221" t="s">
        <v>1992</v>
      </c>
      <c r="I393" s="224">
        <v>46020</v>
      </c>
    </row>
    <row r="394" spans="1:9" x14ac:dyDescent="0.25">
      <c r="A394" s="222" t="s">
        <v>668</v>
      </c>
      <c r="B394" s="222" t="s">
        <v>680</v>
      </c>
      <c r="C394" s="236" t="s">
        <v>680</v>
      </c>
      <c r="D394" s="247" t="s">
        <v>46</v>
      </c>
      <c r="E394" s="247"/>
      <c r="F394" s="247"/>
      <c r="G394" s="247"/>
      <c r="H394" s="247"/>
      <c r="I394" s="247"/>
    </row>
    <row r="395" spans="1:9" ht="30" x14ac:dyDescent="0.25">
      <c r="A395" s="222" t="s">
        <v>668</v>
      </c>
      <c r="B395" s="222" t="s">
        <v>680</v>
      </c>
      <c r="C395" s="233" t="s">
        <v>332</v>
      </c>
      <c r="D395" s="223" t="s">
        <v>2127</v>
      </c>
      <c r="E395" s="236">
        <v>59.58</v>
      </c>
      <c r="F395" s="236">
        <v>65.41</v>
      </c>
      <c r="G395" s="223" t="s">
        <v>2017</v>
      </c>
      <c r="H395" s="221" t="s">
        <v>1756</v>
      </c>
      <c r="I395" s="224" t="s">
        <v>1490</v>
      </c>
    </row>
    <row r="396" spans="1:9" ht="30" x14ac:dyDescent="0.25">
      <c r="A396" s="222" t="s">
        <v>668</v>
      </c>
      <c r="B396" s="222" t="s">
        <v>680</v>
      </c>
      <c r="C396" s="230" t="s">
        <v>342</v>
      </c>
      <c r="D396" s="222" t="s">
        <v>1411</v>
      </c>
      <c r="E396" s="280">
        <v>941.41</v>
      </c>
      <c r="F396" s="280">
        <v>1044.96</v>
      </c>
      <c r="G396" s="223" t="s">
        <v>2017</v>
      </c>
      <c r="H396" s="221" t="s">
        <v>1665</v>
      </c>
      <c r="I396" s="224">
        <v>46010</v>
      </c>
    </row>
    <row r="397" spans="1:9" ht="28.5" x14ac:dyDescent="0.25">
      <c r="A397" s="222" t="s">
        <v>668</v>
      </c>
      <c r="B397" s="222" t="s">
        <v>680</v>
      </c>
      <c r="C397" s="230" t="s">
        <v>1281</v>
      </c>
      <c r="D397" s="222" t="s">
        <v>972</v>
      </c>
      <c r="E397" s="280">
        <v>1.26</v>
      </c>
      <c r="F397" s="280">
        <v>1.47</v>
      </c>
      <c r="G397" s="223" t="s">
        <v>2017</v>
      </c>
      <c r="H397" s="221" t="s">
        <v>1992</v>
      </c>
      <c r="I397" s="224">
        <v>46020</v>
      </c>
    </row>
    <row r="398" spans="1:9" ht="30" x14ac:dyDescent="0.25">
      <c r="A398" s="222" t="s">
        <v>668</v>
      </c>
      <c r="B398" s="222" t="s">
        <v>681</v>
      </c>
      <c r="C398" s="263" t="s">
        <v>681</v>
      </c>
      <c r="D398" s="247" t="s">
        <v>403</v>
      </c>
      <c r="E398" s="247"/>
      <c r="F398" s="247"/>
      <c r="G398" s="247"/>
      <c r="H398" s="247"/>
      <c r="I398" s="247"/>
    </row>
    <row r="399" spans="1:9" ht="30" x14ac:dyDescent="0.25">
      <c r="A399" s="222" t="s">
        <v>668</v>
      </c>
      <c r="B399" s="222" t="s">
        <v>681</v>
      </c>
      <c r="C399" s="233" t="s">
        <v>332</v>
      </c>
      <c r="D399" s="223" t="s">
        <v>2128</v>
      </c>
      <c r="E399" s="280">
        <v>58.41</v>
      </c>
      <c r="F399" s="280">
        <v>64.13</v>
      </c>
      <c r="G399" s="223" t="s">
        <v>2017</v>
      </c>
      <c r="H399" s="221" t="s">
        <v>1757</v>
      </c>
      <c r="I399" s="224" t="s">
        <v>1758</v>
      </c>
    </row>
    <row r="400" spans="1:9" ht="30" x14ac:dyDescent="0.25">
      <c r="A400" s="222" t="s">
        <v>668</v>
      </c>
      <c r="B400" s="222" t="s">
        <v>681</v>
      </c>
      <c r="C400" s="230" t="s">
        <v>1281</v>
      </c>
      <c r="D400" s="222" t="s">
        <v>972</v>
      </c>
      <c r="E400" s="280">
        <v>1.26</v>
      </c>
      <c r="F400" s="280">
        <v>1.47</v>
      </c>
      <c r="G400" s="223" t="s">
        <v>2017</v>
      </c>
      <c r="H400" s="221" t="s">
        <v>1992</v>
      </c>
      <c r="I400" s="224">
        <v>46020</v>
      </c>
    </row>
    <row r="401" spans="1:9" x14ac:dyDescent="0.25">
      <c r="A401" s="222" t="s">
        <v>668</v>
      </c>
      <c r="B401" s="222" t="s">
        <v>682</v>
      </c>
      <c r="C401" s="236" t="s">
        <v>682</v>
      </c>
      <c r="D401" s="247" t="s">
        <v>47</v>
      </c>
      <c r="E401" s="247"/>
      <c r="F401" s="247"/>
      <c r="G401" s="247"/>
      <c r="H401" s="247"/>
      <c r="I401" s="247"/>
    </row>
    <row r="402" spans="1:9" ht="28.5" x14ac:dyDescent="0.25">
      <c r="A402" s="222" t="s">
        <v>668</v>
      </c>
      <c r="B402" s="222" t="s">
        <v>682</v>
      </c>
      <c r="C402" s="230" t="s">
        <v>1281</v>
      </c>
      <c r="D402" s="222" t="s">
        <v>972</v>
      </c>
      <c r="E402" s="280">
        <v>1.26</v>
      </c>
      <c r="F402" s="280">
        <v>1.47</v>
      </c>
      <c r="G402" s="223" t="s">
        <v>2017</v>
      </c>
      <c r="H402" s="221" t="s">
        <v>1992</v>
      </c>
      <c r="I402" s="224">
        <v>46020</v>
      </c>
    </row>
    <row r="403" spans="1:9" x14ac:dyDescent="0.25">
      <c r="A403" s="222" t="s">
        <v>668</v>
      </c>
      <c r="B403" s="222" t="s">
        <v>683</v>
      </c>
      <c r="C403" s="236" t="s">
        <v>683</v>
      </c>
      <c r="D403" s="247" t="s">
        <v>48</v>
      </c>
      <c r="E403" s="247"/>
      <c r="F403" s="247"/>
      <c r="G403" s="247"/>
      <c r="H403" s="247"/>
      <c r="I403" s="247"/>
    </row>
    <row r="404" spans="1:9" ht="28.5" x14ac:dyDescent="0.25">
      <c r="A404" s="222" t="s">
        <v>668</v>
      </c>
      <c r="B404" s="222" t="s">
        <v>683</v>
      </c>
      <c r="C404" s="230" t="s">
        <v>1281</v>
      </c>
      <c r="D404" s="222" t="s">
        <v>972</v>
      </c>
      <c r="E404" s="280">
        <v>1.26</v>
      </c>
      <c r="F404" s="280">
        <v>1.47</v>
      </c>
      <c r="G404" s="223" t="s">
        <v>2017</v>
      </c>
      <c r="H404" s="221" t="s">
        <v>1992</v>
      </c>
      <c r="I404" s="224">
        <v>46020</v>
      </c>
    </row>
    <row r="405" spans="1:9" s="260" customFormat="1" ht="28.5" x14ac:dyDescent="0.25">
      <c r="A405" s="230" t="s">
        <v>684</v>
      </c>
      <c r="B405" s="230" t="s">
        <v>684</v>
      </c>
      <c r="C405" s="236" t="s">
        <v>684</v>
      </c>
      <c r="D405" s="247" t="s">
        <v>49</v>
      </c>
      <c r="E405" s="247"/>
      <c r="F405" s="247"/>
      <c r="G405" s="247"/>
      <c r="H405" s="247"/>
      <c r="I405" s="247"/>
    </row>
    <row r="406" spans="1:9" ht="30" x14ac:dyDescent="0.25">
      <c r="A406" s="222" t="s">
        <v>684</v>
      </c>
      <c r="B406" s="222" t="s">
        <v>685</v>
      </c>
      <c r="C406" s="236" t="s">
        <v>685</v>
      </c>
      <c r="D406" s="247" t="s">
        <v>50</v>
      </c>
      <c r="E406" s="247"/>
      <c r="F406" s="247"/>
      <c r="G406" s="247"/>
      <c r="H406" s="247"/>
      <c r="I406" s="247"/>
    </row>
    <row r="407" spans="1:9" ht="90" x14ac:dyDescent="0.25">
      <c r="A407" s="222" t="s">
        <v>684</v>
      </c>
      <c r="B407" s="222" t="s">
        <v>685</v>
      </c>
      <c r="C407" s="230" t="s">
        <v>332</v>
      </c>
      <c r="D407" s="226" t="s">
        <v>2202</v>
      </c>
      <c r="E407" s="280">
        <v>59.35</v>
      </c>
      <c r="F407" s="280">
        <v>65.16</v>
      </c>
      <c r="G407" s="223" t="s">
        <v>2017</v>
      </c>
      <c r="H407" s="221" t="s">
        <v>1537</v>
      </c>
      <c r="I407" s="224" t="s">
        <v>1538</v>
      </c>
    </row>
    <row r="408" spans="1:9" ht="28.5" x14ac:dyDescent="0.25">
      <c r="A408" s="222" t="s">
        <v>684</v>
      </c>
      <c r="B408" s="222" t="s">
        <v>685</v>
      </c>
      <c r="C408" s="230" t="s">
        <v>1281</v>
      </c>
      <c r="D408" s="222" t="s">
        <v>972</v>
      </c>
      <c r="E408" s="280">
        <v>1.26</v>
      </c>
      <c r="F408" s="280">
        <v>1.47</v>
      </c>
      <c r="G408" s="223" t="s">
        <v>2017</v>
      </c>
      <c r="H408" s="221" t="s">
        <v>1992</v>
      </c>
      <c r="I408" s="224">
        <v>46020</v>
      </c>
    </row>
    <row r="409" spans="1:9" ht="30" x14ac:dyDescent="0.25">
      <c r="A409" s="222" t="s">
        <v>684</v>
      </c>
      <c r="B409" s="222" t="s">
        <v>686</v>
      </c>
      <c r="C409" s="236" t="s">
        <v>686</v>
      </c>
      <c r="D409" s="247" t="s">
        <v>51</v>
      </c>
      <c r="E409" s="247"/>
      <c r="F409" s="247"/>
      <c r="G409" s="247"/>
      <c r="H409" s="247"/>
      <c r="I409" s="247"/>
    </row>
    <row r="410" spans="1:9" ht="30" x14ac:dyDescent="0.25">
      <c r="A410" s="222" t="s">
        <v>684</v>
      </c>
      <c r="B410" s="222" t="s">
        <v>686</v>
      </c>
      <c r="C410" s="230" t="s">
        <v>332</v>
      </c>
      <c r="D410" s="223" t="s">
        <v>2203</v>
      </c>
      <c r="E410" s="280">
        <v>243.77</v>
      </c>
      <c r="F410" s="280">
        <v>258.04000000000002</v>
      </c>
      <c r="G410" s="223" t="s">
        <v>2017</v>
      </c>
      <c r="H410" s="221" t="s">
        <v>1537</v>
      </c>
      <c r="I410" s="224" t="s">
        <v>1538</v>
      </c>
    </row>
    <row r="411" spans="1:9" ht="28.5" x14ac:dyDescent="0.25">
      <c r="A411" s="222" t="s">
        <v>684</v>
      </c>
      <c r="B411" s="222" t="s">
        <v>686</v>
      </c>
      <c r="C411" s="230" t="s">
        <v>1281</v>
      </c>
      <c r="D411" s="222" t="s">
        <v>972</v>
      </c>
      <c r="E411" s="280">
        <v>1.26</v>
      </c>
      <c r="F411" s="280">
        <v>1.47</v>
      </c>
      <c r="G411" s="223" t="s">
        <v>2017</v>
      </c>
      <c r="H411" s="221" t="s">
        <v>1992</v>
      </c>
      <c r="I411" s="224">
        <v>46020</v>
      </c>
    </row>
    <row r="412" spans="1:9" ht="30" x14ac:dyDescent="0.25">
      <c r="A412" s="222" t="s">
        <v>684</v>
      </c>
      <c r="B412" s="222" t="s">
        <v>687</v>
      </c>
      <c r="C412" s="236" t="s">
        <v>687</v>
      </c>
      <c r="D412" s="247" t="s">
        <v>2204</v>
      </c>
      <c r="E412" s="247"/>
      <c r="F412" s="247"/>
      <c r="G412" s="247"/>
      <c r="H412" s="247"/>
      <c r="I412" s="247"/>
    </row>
    <row r="413" spans="1:9" ht="60" x14ac:dyDescent="0.25">
      <c r="A413" s="222" t="s">
        <v>684</v>
      </c>
      <c r="B413" s="222" t="s">
        <v>687</v>
      </c>
      <c r="C413" s="230" t="s">
        <v>332</v>
      </c>
      <c r="D413" s="222" t="s">
        <v>2205</v>
      </c>
      <c r="E413" s="280">
        <v>40.36</v>
      </c>
      <c r="F413" s="280">
        <v>42.31</v>
      </c>
      <c r="G413" s="223" t="s">
        <v>2017</v>
      </c>
      <c r="H413" s="221" t="s">
        <v>1537</v>
      </c>
      <c r="I413" s="224" t="s">
        <v>1538</v>
      </c>
    </row>
    <row r="414" spans="1:9" ht="45" x14ac:dyDescent="0.25">
      <c r="A414" s="222" t="s">
        <v>684</v>
      </c>
      <c r="B414" s="222" t="s">
        <v>687</v>
      </c>
      <c r="C414" s="230" t="s">
        <v>332</v>
      </c>
      <c r="D414" s="222" t="s">
        <v>2206</v>
      </c>
      <c r="E414" s="280">
        <v>40.36</v>
      </c>
      <c r="F414" s="280">
        <v>42.31</v>
      </c>
      <c r="G414" s="223" t="s">
        <v>2017</v>
      </c>
      <c r="H414" s="221" t="s">
        <v>1537</v>
      </c>
      <c r="I414" s="224" t="s">
        <v>1538</v>
      </c>
    </row>
    <row r="415" spans="1:9" ht="30" x14ac:dyDescent="0.25">
      <c r="A415" s="222" t="s">
        <v>684</v>
      </c>
      <c r="B415" s="222" t="s">
        <v>687</v>
      </c>
      <c r="C415" s="233" t="s">
        <v>342</v>
      </c>
      <c r="D415" s="222" t="s">
        <v>1227</v>
      </c>
      <c r="E415" s="280">
        <v>4594.1099999999997</v>
      </c>
      <c r="F415" s="280">
        <v>5099.46</v>
      </c>
      <c r="G415" s="223" t="s">
        <v>2017</v>
      </c>
      <c r="H415" s="221" t="s">
        <v>1772</v>
      </c>
      <c r="I415" s="224" t="s">
        <v>1773</v>
      </c>
    </row>
    <row r="416" spans="1:9" s="264" customFormat="1" ht="28.5" x14ac:dyDescent="0.25">
      <c r="A416" s="222" t="s">
        <v>684</v>
      </c>
      <c r="B416" s="222" t="s">
        <v>687</v>
      </c>
      <c r="C416" s="230" t="s">
        <v>1281</v>
      </c>
      <c r="D416" s="222" t="s">
        <v>972</v>
      </c>
      <c r="E416" s="280">
        <v>1.26</v>
      </c>
      <c r="F416" s="280">
        <v>1.47</v>
      </c>
      <c r="G416" s="223" t="s">
        <v>2017</v>
      </c>
      <c r="H416" s="221" t="s">
        <v>1992</v>
      </c>
      <c r="I416" s="224">
        <v>46020</v>
      </c>
    </row>
    <row r="417" spans="1:9" ht="30" x14ac:dyDescent="0.25">
      <c r="A417" s="222" t="s">
        <v>684</v>
      </c>
      <c r="B417" s="222" t="s">
        <v>688</v>
      </c>
      <c r="C417" s="236" t="s">
        <v>688</v>
      </c>
      <c r="D417" s="247" t="s">
        <v>52</v>
      </c>
      <c r="E417" s="247"/>
      <c r="F417" s="247"/>
      <c r="G417" s="247"/>
      <c r="H417" s="247"/>
      <c r="I417" s="247"/>
    </row>
    <row r="418" spans="1:9" ht="75" x14ac:dyDescent="0.25">
      <c r="A418" s="222" t="s">
        <v>684</v>
      </c>
      <c r="B418" s="222" t="s">
        <v>688</v>
      </c>
      <c r="C418" s="230" t="s">
        <v>332</v>
      </c>
      <c r="D418" s="222" t="s">
        <v>2207</v>
      </c>
      <c r="E418" s="236">
        <v>68.22</v>
      </c>
      <c r="F418" s="236">
        <v>74.900000000000006</v>
      </c>
      <c r="G418" s="223" t="s">
        <v>2017</v>
      </c>
      <c r="H418" s="221" t="s">
        <v>1537</v>
      </c>
      <c r="I418" s="224" t="s">
        <v>1538</v>
      </c>
    </row>
    <row r="419" spans="1:9" ht="60" x14ac:dyDescent="0.25">
      <c r="A419" s="222" t="s">
        <v>684</v>
      </c>
      <c r="B419" s="222" t="s">
        <v>688</v>
      </c>
      <c r="C419" s="230" t="s">
        <v>332</v>
      </c>
      <c r="D419" s="222" t="s">
        <v>2208</v>
      </c>
      <c r="E419" s="236">
        <v>68.22</v>
      </c>
      <c r="F419" s="236">
        <v>74.900000000000006</v>
      </c>
      <c r="G419" s="223" t="s">
        <v>2017</v>
      </c>
      <c r="H419" s="221" t="s">
        <v>1537</v>
      </c>
      <c r="I419" s="224" t="s">
        <v>1538</v>
      </c>
    </row>
    <row r="420" spans="1:9" ht="28.5" x14ac:dyDescent="0.25">
      <c r="A420" s="222" t="s">
        <v>684</v>
      </c>
      <c r="B420" s="222" t="s">
        <v>688</v>
      </c>
      <c r="C420" s="230" t="s">
        <v>1281</v>
      </c>
      <c r="D420" s="222" t="s">
        <v>972</v>
      </c>
      <c r="E420" s="280">
        <v>1.26</v>
      </c>
      <c r="F420" s="280">
        <v>1.47</v>
      </c>
      <c r="G420" s="223" t="s">
        <v>2017</v>
      </c>
      <c r="H420" s="221" t="s">
        <v>1992</v>
      </c>
      <c r="I420" s="224">
        <v>46020</v>
      </c>
    </row>
    <row r="421" spans="1:9" ht="30" x14ac:dyDescent="0.25">
      <c r="A421" s="222" t="s">
        <v>684</v>
      </c>
      <c r="B421" s="222" t="s">
        <v>689</v>
      </c>
      <c r="C421" s="236" t="s">
        <v>689</v>
      </c>
      <c r="D421" s="247" t="s">
        <v>53</v>
      </c>
      <c r="E421" s="247"/>
      <c r="F421" s="247"/>
      <c r="G421" s="247"/>
      <c r="H421" s="247"/>
      <c r="I421" s="247"/>
    </row>
    <row r="422" spans="1:9" ht="60" x14ac:dyDescent="0.25">
      <c r="A422" s="222" t="s">
        <v>684</v>
      </c>
      <c r="B422" s="222" t="s">
        <v>689</v>
      </c>
      <c r="C422" s="230" t="s">
        <v>332</v>
      </c>
      <c r="D422" s="222" t="s">
        <v>2209</v>
      </c>
      <c r="E422" s="236">
        <v>71.64</v>
      </c>
      <c r="F422" s="236">
        <v>78.66</v>
      </c>
      <c r="G422" s="223" t="s">
        <v>2017</v>
      </c>
      <c r="H422" s="221" t="s">
        <v>1537</v>
      </c>
      <c r="I422" s="224" t="s">
        <v>1538</v>
      </c>
    </row>
    <row r="423" spans="1:9" ht="30" x14ac:dyDescent="0.25">
      <c r="A423" s="222" t="s">
        <v>684</v>
      </c>
      <c r="B423" s="222" t="s">
        <v>689</v>
      </c>
      <c r="C423" s="230" t="s">
        <v>332</v>
      </c>
      <c r="D423" s="222" t="s">
        <v>2210</v>
      </c>
      <c r="E423" s="236">
        <v>77.819999999999993</v>
      </c>
      <c r="F423" s="236">
        <v>84.42</v>
      </c>
      <c r="G423" s="223" t="s">
        <v>2017</v>
      </c>
      <c r="H423" s="221" t="s">
        <v>1537</v>
      </c>
      <c r="I423" s="224" t="s">
        <v>1538</v>
      </c>
    </row>
    <row r="424" spans="1:9" ht="28.5" x14ac:dyDescent="0.25">
      <c r="A424" s="222" t="s">
        <v>684</v>
      </c>
      <c r="B424" s="222" t="s">
        <v>689</v>
      </c>
      <c r="C424" s="230" t="s">
        <v>1281</v>
      </c>
      <c r="D424" s="222" t="s">
        <v>972</v>
      </c>
      <c r="E424" s="280">
        <v>1.26</v>
      </c>
      <c r="F424" s="280">
        <v>1.47</v>
      </c>
      <c r="G424" s="223" t="s">
        <v>2017</v>
      </c>
      <c r="H424" s="221" t="s">
        <v>1992</v>
      </c>
      <c r="I424" s="224">
        <v>46020</v>
      </c>
    </row>
    <row r="425" spans="1:9" ht="30" x14ac:dyDescent="0.25">
      <c r="A425" s="222" t="s">
        <v>684</v>
      </c>
      <c r="B425" s="222" t="s">
        <v>690</v>
      </c>
      <c r="C425" s="236" t="s">
        <v>690</v>
      </c>
      <c r="D425" s="247" t="s">
        <v>54</v>
      </c>
      <c r="E425" s="247"/>
      <c r="F425" s="247"/>
      <c r="G425" s="247"/>
      <c r="H425" s="247"/>
      <c r="I425" s="247"/>
    </row>
    <row r="426" spans="1:9" ht="30" x14ac:dyDescent="0.25">
      <c r="A426" s="222" t="s">
        <v>684</v>
      </c>
      <c r="B426" s="222" t="s">
        <v>690</v>
      </c>
      <c r="C426" s="233" t="s">
        <v>332</v>
      </c>
      <c r="D426" s="222" t="s">
        <v>1143</v>
      </c>
      <c r="E426" s="236">
        <v>23.95</v>
      </c>
      <c r="F426" s="236">
        <v>26.29</v>
      </c>
      <c r="G426" s="223" t="s">
        <v>2017</v>
      </c>
      <c r="H426" s="221" t="s">
        <v>1495</v>
      </c>
      <c r="I426" s="224" t="s">
        <v>1494</v>
      </c>
    </row>
    <row r="427" spans="1:9" ht="45" x14ac:dyDescent="0.25">
      <c r="A427" s="222" t="s">
        <v>684</v>
      </c>
      <c r="B427" s="222" t="s">
        <v>690</v>
      </c>
      <c r="C427" s="233" t="s">
        <v>332</v>
      </c>
      <c r="D427" s="222" t="s">
        <v>1425</v>
      </c>
      <c r="E427" s="236">
        <v>70.099999999999994</v>
      </c>
      <c r="F427" s="236">
        <v>76.91</v>
      </c>
      <c r="G427" s="223" t="s">
        <v>2017</v>
      </c>
      <c r="H427" s="221" t="s">
        <v>1774</v>
      </c>
      <c r="I427" s="224" t="s">
        <v>1775</v>
      </c>
    </row>
    <row r="428" spans="1:9" ht="30" x14ac:dyDescent="0.25">
      <c r="A428" s="222" t="s">
        <v>684</v>
      </c>
      <c r="B428" s="222" t="s">
        <v>690</v>
      </c>
      <c r="C428" s="230" t="s">
        <v>333</v>
      </c>
      <c r="D428" s="222" t="s">
        <v>482</v>
      </c>
      <c r="E428" s="236">
        <v>12.89</v>
      </c>
      <c r="F428" s="236">
        <v>14.15</v>
      </c>
      <c r="G428" s="223" t="s">
        <v>2017</v>
      </c>
      <c r="H428" s="221" t="s">
        <v>1495</v>
      </c>
      <c r="I428" s="224" t="s">
        <v>1494</v>
      </c>
    </row>
    <row r="429" spans="1:9" ht="28.5" x14ac:dyDescent="0.25">
      <c r="A429" s="222" t="s">
        <v>684</v>
      </c>
      <c r="B429" s="222" t="s">
        <v>690</v>
      </c>
      <c r="C429" s="230" t="s">
        <v>341</v>
      </c>
      <c r="D429" s="231"/>
      <c r="E429" s="280"/>
      <c r="F429" s="280"/>
      <c r="G429" s="223"/>
      <c r="H429" s="221"/>
      <c r="I429" s="221"/>
    </row>
    <row r="430" spans="1:9" ht="30" x14ac:dyDescent="0.25">
      <c r="A430" s="222" t="s">
        <v>684</v>
      </c>
      <c r="B430" s="222" t="s">
        <v>690</v>
      </c>
      <c r="C430" s="222" t="s">
        <v>329</v>
      </c>
      <c r="D430" s="244" t="s">
        <v>961</v>
      </c>
      <c r="E430" s="236">
        <v>1401.71</v>
      </c>
      <c r="F430" s="236">
        <v>1555.89</v>
      </c>
      <c r="G430" s="244" t="s">
        <v>2016</v>
      </c>
      <c r="H430" s="243" t="s">
        <v>1493</v>
      </c>
      <c r="I430" s="245" t="s">
        <v>1494</v>
      </c>
    </row>
    <row r="431" spans="1:9" ht="30" x14ac:dyDescent="0.25">
      <c r="A431" s="222" t="s">
        <v>684</v>
      </c>
      <c r="B431" s="222" t="s">
        <v>690</v>
      </c>
      <c r="C431" s="222" t="s">
        <v>331</v>
      </c>
      <c r="D431" s="244"/>
      <c r="E431" s="236">
        <v>24.5</v>
      </c>
      <c r="F431" s="236">
        <v>27.19</v>
      </c>
      <c r="G431" s="244"/>
      <c r="H431" s="243"/>
      <c r="I431" s="245"/>
    </row>
    <row r="432" spans="1:9" ht="30" x14ac:dyDescent="0.25">
      <c r="A432" s="222" t="s">
        <v>684</v>
      </c>
      <c r="B432" s="222" t="s">
        <v>690</v>
      </c>
      <c r="C432" s="233" t="s">
        <v>342</v>
      </c>
      <c r="D432" s="222" t="s">
        <v>482</v>
      </c>
      <c r="E432" s="280">
        <v>1338.04</v>
      </c>
      <c r="F432" s="280">
        <v>1485.22</v>
      </c>
      <c r="G432" s="223" t="s">
        <v>2017</v>
      </c>
      <c r="H432" s="221" t="s">
        <v>1821</v>
      </c>
      <c r="I432" s="224">
        <v>46010</v>
      </c>
    </row>
    <row r="433" spans="1:9" ht="28.5" x14ac:dyDescent="0.25">
      <c r="A433" s="222" t="s">
        <v>684</v>
      </c>
      <c r="B433" s="222" t="s">
        <v>690</v>
      </c>
      <c r="C433" s="230" t="s">
        <v>1281</v>
      </c>
      <c r="D433" s="222" t="s">
        <v>972</v>
      </c>
      <c r="E433" s="280">
        <v>1.26</v>
      </c>
      <c r="F433" s="280">
        <v>1.47</v>
      </c>
      <c r="G433" s="223" t="s">
        <v>2017</v>
      </c>
      <c r="H433" s="221" t="s">
        <v>1992</v>
      </c>
      <c r="I433" s="224">
        <v>46020</v>
      </c>
    </row>
    <row r="434" spans="1:9" ht="30" x14ac:dyDescent="0.25">
      <c r="A434" s="222" t="s">
        <v>684</v>
      </c>
      <c r="B434" s="222" t="s">
        <v>691</v>
      </c>
      <c r="C434" s="236" t="s">
        <v>691</v>
      </c>
      <c r="D434" s="247" t="s">
        <v>55</v>
      </c>
      <c r="E434" s="247"/>
      <c r="F434" s="247"/>
      <c r="G434" s="247"/>
      <c r="H434" s="247"/>
      <c r="I434" s="247"/>
    </row>
    <row r="435" spans="1:9" ht="75" x14ac:dyDescent="0.25">
      <c r="A435" s="222" t="s">
        <v>684</v>
      </c>
      <c r="B435" s="222" t="s">
        <v>691</v>
      </c>
      <c r="C435" s="230" t="s">
        <v>332</v>
      </c>
      <c r="D435" s="226" t="s">
        <v>2211</v>
      </c>
      <c r="E435" s="281">
        <v>39.72</v>
      </c>
      <c r="F435" s="281">
        <v>43.61</v>
      </c>
      <c r="G435" s="223" t="s">
        <v>2017</v>
      </c>
      <c r="H435" s="221" t="s">
        <v>1537</v>
      </c>
      <c r="I435" s="224" t="s">
        <v>1538</v>
      </c>
    </row>
    <row r="436" spans="1:9" ht="90" x14ac:dyDescent="0.25">
      <c r="A436" s="222" t="s">
        <v>684</v>
      </c>
      <c r="B436" s="222" t="s">
        <v>691</v>
      </c>
      <c r="C436" s="230" t="s">
        <v>332</v>
      </c>
      <c r="D436" s="226" t="s">
        <v>2212</v>
      </c>
      <c r="E436" s="281">
        <v>52.9</v>
      </c>
      <c r="F436" s="281">
        <v>55.36</v>
      </c>
      <c r="G436" s="223" t="s">
        <v>2017</v>
      </c>
      <c r="H436" s="221" t="s">
        <v>1537</v>
      </c>
      <c r="I436" s="224" t="s">
        <v>1538</v>
      </c>
    </row>
    <row r="437" spans="1:9" ht="28.5" x14ac:dyDescent="0.25">
      <c r="A437" s="222" t="s">
        <v>684</v>
      </c>
      <c r="B437" s="222" t="s">
        <v>691</v>
      </c>
      <c r="C437" s="230" t="s">
        <v>341</v>
      </c>
      <c r="D437" s="231"/>
      <c r="E437" s="236"/>
      <c r="F437" s="236"/>
      <c r="G437" s="223"/>
      <c r="H437" s="221"/>
      <c r="I437" s="221"/>
    </row>
    <row r="438" spans="1:9" ht="30" x14ac:dyDescent="0.25">
      <c r="A438" s="222" t="s">
        <v>684</v>
      </c>
      <c r="B438" s="222" t="s">
        <v>691</v>
      </c>
      <c r="C438" s="222" t="s">
        <v>329</v>
      </c>
      <c r="D438" s="244" t="s">
        <v>2213</v>
      </c>
      <c r="E438" s="280">
        <v>2926.2</v>
      </c>
      <c r="F438" s="280">
        <v>3248.08</v>
      </c>
      <c r="G438" s="244" t="s">
        <v>2016</v>
      </c>
      <c r="H438" s="243" t="s">
        <v>1506</v>
      </c>
      <c r="I438" s="245" t="s">
        <v>1507</v>
      </c>
    </row>
    <row r="439" spans="1:9" ht="30" x14ac:dyDescent="0.25">
      <c r="A439" s="222" t="s">
        <v>684</v>
      </c>
      <c r="B439" s="222" t="s">
        <v>691</v>
      </c>
      <c r="C439" s="222" t="s">
        <v>331</v>
      </c>
      <c r="D439" s="244"/>
      <c r="E439" s="236">
        <v>46.72</v>
      </c>
      <c r="F439" s="236">
        <v>51.85</v>
      </c>
      <c r="G439" s="244"/>
      <c r="H439" s="243"/>
      <c r="I439" s="245"/>
    </row>
    <row r="440" spans="1:9" ht="30" x14ac:dyDescent="0.25">
      <c r="A440" s="222" t="s">
        <v>684</v>
      </c>
      <c r="B440" s="222" t="s">
        <v>691</v>
      </c>
      <c r="C440" s="230" t="s">
        <v>342</v>
      </c>
      <c r="D440" s="222" t="s">
        <v>2214</v>
      </c>
      <c r="E440" s="280">
        <v>2876.5</v>
      </c>
      <c r="F440" s="280">
        <v>3192.91</v>
      </c>
      <c r="G440" s="223" t="s">
        <v>2017</v>
      </c>
      <c r="H440" s="221" t="s">
        <v>1504</v>
      </c>
      <c r="I440" s="224" t="s">
        <v>1505</v>
      </c>
    </row>
    <row r="441" spans="1:9" ht="28.5" x14ac:dyDescent="0.25">
      <c r="A441" s="222" t="s">
        <v>684</v>
      </c>
      <c r="B441" s="222" t="s">
        <v>691</v>
      </c>
      <c r="C441" s="230" t="s">
        <v>1281</v>
      </c>
      <c r="D441" s="222" t="s">
        <v>972</v>
      </c>
      <c r="E441" s="280">
        <v>1.26</v>
      </c>
      <c r="F441" s="280">
        <v>1.47</v>
      </c>
      <c r="G441" s="223" t="s">
        <v>2017</v>
      </c>
      <c r="H441" s="221" t="s">
        <v>1992</v>
      </c>
      <c r="I441" s="224">
        <v>46020</v>
      </c>
    </row>
    <row r="442" spans="1:9" ht="30" x14ac:dyDescent="0.25">
      <c r="A442" s="222" t="s">
        <v>684</v>
      </c>
      <c r="B442" s="222" t="s">
        <v>692</v>
      </c>
      <c r="C442" s="236" t="s">
        <v>692</v>
      </c>
      <c r="D442" s="247" t="s">
        <v>56</v>
      </c>
      <c r="E442" s="247"/>
      <c r="F442" s="247"/>
      <c r="G442" s="247"/>
      <c r="H442" s="247"/>
      <c r="I442" s="247"/>
    </row>
    <row r="443" spans="1:9" ht="75" x14ac:dyDescent="0.25">
      <c r="A443" s="222" t="s">
        <v>684</v>
      </c>
      <c r="B443" s="222" t="s">
        <v>692</v>
      </c>
      <c r="C443" s="230" t="s">
        <v>332</v>
      </c>
      <c r="D443" s="226" t="s">
        <v>2215</v>
      </c>
      <c r="E443" s="236">
        <v>84.98</v>
      </c>
      <c r="F443" s="236">
        <v>93.3</v>
      </c>
      <c r="G443" s="223" t="s">
        <v>2017</v>
      </c>
      <c r="H443" s="221" t="s">
        <v>1537</v>
      </c>
      <c r="I443" s="224" t="s">
        <v>1538</v>
      </c>
    </row>
    <row r="444" spans="1:9" ht="28.5" x14ac:dyDescent="0.25">
      <c r="A444" s="222" t="s">
        <v>684</v>
      </c>
      <c r="B444" s="222" t="s">
        <v>692</v>
      </c>
      <c r="C444" s="230" t="s">
        <v>1281</v>
      </c>
      <c r="D444" s="222" t="s">
        <v>972</v>
      </c>
      <c r="E444" s="280">
        <v>1.26</v>
      </c>
      <c r="F444" s="280">
        <v>1.47</v>
      </c>
      <c r="G444" s="223" t="s">
        <v>2017</v>
      </c>
      <c r="H444" s="221" t="s">
        <v>1992</v>
      </c>
      <c r="I444" s="224">
        <v>46020</v>
      </c>
    </row>
    <row r="445" spans="1:9" ht="30" x14ac:dyDescent="0.25">
      <c r="A445" s="222" t="s">
        <v>684</v>
      </c>
      <c r="B445" s="222" t="s">
        <v>693</v>
      </c>
      <c r="C445" s="236" t="s">
        <v>693</v>
      </c>
      <c r="D445" s="247" t="s">
        <v>470</v>
      </c>
      <c r="E445" s="247"/>
      <c r="F445" s="247"/>
      <c r="G445" s="247"/>
      <c r="H445" s="247"/>
      <c r="I445" s="247"/>
    </row>
    <row r="446" spans="1:9" ht="90" x14ac:dyDescent="0.25">
      <c r="A446" s="222" t="s">
        <v>684</v>
      </c>
      <c r="B446" s="238" t="s">
        <v>693</v>
      </c>
      <c r="C446" s="233" t="s">
        <v>332</v>
      </c>
      <c r="D446" s="222" t="s">
        <v>2216</v>
      </c>
      <c r="E446" s="236">
        <v>85.18</v>
      </c>
      <c r="F446" s="236">
        <v>93.52</v>
      </c>
      <c r="G446" s="223" t="s">
        <v>2017</v>
      </c>
      <c r="H446" s="221" t="s">
        <v>1537</v>
      </c>
      <c r="I446" s="224" t="s">
        <v>1538</v>
      </c>
    </row>
    <row r="447" spans="1:9" ht="30" x14ac:dyDescent="0.25">
      <c r="A447" s="222" t="s">
        <v>684</v>
      </c>
      <c r="B447" s="222" t="s">
        <v>693</v>
      </c>
      <c r="C447" s="233" t="s">
        <v>332</v>
      </c>
      <c r="D447" s="222" t="s">
        <v>1175</v>
      </c>
      <c r="E447" s="280">
        <v>12.86</v>
      </c>
      <c r="F447" s="280">
        <v>14.09</v>
      </c>
      <c r="G447" s="223" t="s">
        <v>2017</v>
      </c>
      <c r="H447" s="221" t="s">
        <v>1776</v>
      </c>
      <c r="I447" s="224" t="s">
        <v>1777</v>
      </c>
    </row>
    <row r="448" spans="1:9" ht="30" x14ac:dyDescent="0.25">
      <c r="A448" s="222" t="s">
        <v>684</v>
      </c>
      <c r="B448" s="222" t="s">
        <v>693</v>
      </c>
      <c r="C448" s="233" t="s">
        <v>342</v>
      </c>
      <c r="D448" s="222" t="s">
        <v>1175</v>
      </c>
      <c r="E448" s="280">
        <v>611.20000000000005</v>
      </c>
      <c r="F448" s="280">
        <v>642.42999999999995</v>
      </c>
      <c r="G448" s="223" t="s">
        <v>2017</v>
      </c>
      <c r="H448" s="221" t="s">
        <v>1778</v>
      </c>
      <c r="I448" s="224" t="s">
        <v>1779</v>
      </c>
    </row>
    <row r="449" spans="1:9" ht="28.5" x14ac:dyDescent="0.25">
      <c r="A449" s="222" t="s">
        <v>684</v>
      </c>
      <c r="B449" s="222" t="s">
        <v>693</v>
      </c>
      <c r="C449" s="230" t="s">
        <v>1281</v>
      </c>
      <c r="D449" s="222" t="s">
        <v>972</v>
      </c>
      <c r="E449" s="280">
        <v>1.26</v>
      </c>
      <c r="F449" s="280">
        <v>1.47</v>
      </c>
      <c r="G449" s="223" t="s">
        <v>2017</v>
      </c>
      <c r="H449" s="221" t="s">
        <v>1992</v>
      </c>
      <c r="I449" s="224">
        <v>46020</v>
      </c>
    </row>
    <row r="450" spans="1:9" ht="30" x14ac:dyDescent="0.25">
      <c r="A450" s="222" t="s">
        <v>684</v>
      </c>
      <c r="B450" s="222" t="s">
        <v>694</v>
      </c>
      <c r="C450" s="236" t="s">
        <v>694</v>
      </c>
      <c r="D450" s="247" t="s">
        <v>57</v>
      </c>
      <c r="E450" s="247"/>
      <c r="F450" s="247"/>
      <c r="G450" s="247"/>
      <c r="H450" s="247"/>
      <c r="I450" s="247"/>
    </row>
    <row r="451" spans="1:9" ht="60" x14ac:dyDescent="0.25">
      <c r="A451" s="222" t="s">
        <v>684</v>
      </c>
      <c r="B451" s="222" t="s">
        <v>694</v>
      </c>
      <c r="C451" s="233" t="s">
        <v>332</v>
      </c>
      <c r="D451" s="222" t="s">
        <v>2217</v>
      </c>
      <c r="E451" s="280">
        <v>47.05</v>
      </c>
      <c r="F451" s="280">
        <v>51.66</v>
      </c>
      <c r="G451" s="223" t="s">
        <v>2017</v>
      </c>
      <c r="H451" s="221" t="s">
        <v>1537</v>
      </c>
      <c r="I451" s="224" t="s">
        <v>1538</v>
      </c>
    </row>
    <row r="452" spans="1:9" ht="60" x14ac:dyDescent="0.25">
      <c r="A452" s="222" t="s">
        <v>684</v>
      </c>
      <c r="B452" s="222" t="s">
        <v>694</v>
      </c>
      <c r="C452" s="233" t="s">
        <v>332</v>
      </c>
      <c r="D452" s="222" t="s">
        <v>2218</v>
      </c>
      <c r="E452" s="280">
        <v>72.95</v>
      </c>
      <c r="F452" s="280">
        <v>76.42</v>
      </c>
      <c r="G452" s="223" t="s">
        <v>2017</v>
      </c>
      <c r="H452" s="221" t="s">
        <v>1537</v>
      </c>
      <c r="I452" s="224" t="s">
        <v>1538</v>
      </c>
    </row>
    <row r="453" spans="1:9" ht="28.5" x14ac:dyDescent="0.25">
      <c r="A453" s="222" t="s">
        <v>684</v>
      </c>
      <c r="B453" s="222" t="s">
        <v>694</v>
      </c>
      <c r="C453" s="230" t="s">
        <v>1281</v>
      </c>
      <c r="D453" s="222" t="s">
        <v>972</v>
      </c>
      <c r="E453" s="280">
        <v>1.26</v>
      </c>
      <c r="F453" s="280">
        <v>1.47</v>
      </c>
      <c r="G453" s="223" t="s">
        <v>2017</v>
      </c>
      <c r="H453" s="221" t="s">
        <v>1992</v>
      </c>
      <c r="I453" s="224">
        <v>46020</v>
      </c>
    </row>
    <row r="454" spans="1:9" s="260" customFormat="1" x14ac:dyDescent="0.25">
      <c r="A454" s="230" t="s">
        <v>1348</v>
      </c>
      <c r="B454" s="230" t="s">
        <v>1348</v>
      </c>
      <c r="C454" s="230" t="s">
        <v>1348</v>
      </c>
      <c r="D454" s="247" t="s">
        <v>2219</v>
      </c>
      <c r="E454" s="247"/>
      <c r="F454" s="247"/>
      <c r="G454" s="247"/>
      <c r="H454" s="247"/>
      <c r="I454" s="247"/>
    </row>
    <row r="455" spans="1:9" x14ac:dyDescent="0.25">
      <c r="A455" s="230" t="s">
        <v>1348</v>
      </c>
      <c r="B455" s="222" t="s">
        <v>530</v>
      </c>
      <c r="C455" s="236" t="s">
        <v>530</v>
      </c>
      <c r="D455" s="247" t="s">
        <v>58</v>
      </c>
      <c r="E455" s="247"/>
      <c r="F455" s="247"/>
      <c r="G455" s="247"/>
      <c r="H455" s="247"/>
      <c r="I455" s="247"/>
    </row>
    <row r="456" spans="1:9" ht="30" x14ac:dyDescent="0.25">
      <c r="A456" s="222" t="s">
        <v>1348</v>
      </c>
      <c r="B456" s="222" t="s">
        <v>530</v>
      </c>
      <c r="C456" s="230" t="s">
        <v>332</v>
      </c>
      <c r="D456" s="222" t="s">
        <v>1365</v>
      </c>
      <c r="E456" s="280">
        <v>65.7</v>
      </c>
      <c r="F456" s="280">
        <v>72.13</v>
      </c>
      <c r="G456" s="223" t="s">
        <v>2017</v>
      </c>
      <c r="H456" s="221" t="s">
        <v>1562</v>
      </c>
      <c r="I456" s="224" t="s">
        <v>1563</v>
      </c>
    </row>
    <row r="457" spans="1:9" ht="28.5" x14ac:dyDescent="0.25">
      <c r="A457" s="222" t="s">
        <v>1348</v>
      </c>
      <c r="B457" s="222" t="s">
        <v>530</v>
      </c>
      <c r="C457" s="230" t="s">
        <v>1281</v>
      </c>
      <c r="D457" s="222" t="s">
        <v>972</v>
      </c>
      <c r="E457" s="280">
        <v>1.26</v>
      </c>
      <c r="F457" s="280">
        <v>1.47</v>
      </c>
      <c r="G457" s="223" t="s">
        <v>2017</v>
      </c>
      <c r="H457" s="221" t="s">
        <v>1992</v>
      </c>
      <c r="I457" s="224">
        <v>46019</v>
      </c>
    </row>
    <row r="458" spans="1:9" ht="28.5" x14ac:dyDescent="0.25">
      <c r="A458" s="222" t="s">
        <v>1348</v>
      </c>
      <c r="B458" s="222" t="s">
        <v>530</v>
      </c>
      <c r="C458" s="230" t="s">
        <v>1281</v>
      </c>
      <c r="D458" s="222" t="s">
        <v>972</v>
      </c>
      <c r="E458" s="280">
        <v>1.26</v>
      </c>
      <c r="F458" s="280">
        <v>1.47</v>
      </c>
      <c r="G458" s="223" t="s">
        <v>2017</v>
      </c>
      <c r="H458" s="221" t="s">
        <v>1992</v>
      </c>
      <c r="I458" s="224">
        <v>46020</v>
      </c>
    </row>
    <row r="459" spans="1:9" x14ac:dyDescent="0.25">
      <c r="A459" s="230" t="s">
        <v>1348</v>
      </c>
      <c r="B459" s="222" t="s">
        <v>531</v>
      </c>
      <c r="C459" s="236" t="s">
        <v>531</v>
      </c>
      <c r="D459" s="247" t="s">
        <v>1349</v>
      </c>
      <c r="E459" s="247"/>
      <c r="F459" s="247"/>
      <c r="G459" s="247"/>
      <c r="H459" s="247"/>
      <c r="I459" s="247"/>
    </row>
    <row r="460" spans="1:9" ht="28.5" x14ac:dyDescent="0.25">
      <c r="A460" s="222" t="s">
        <v>1348</v>
      </c>
      <c r="B460" s="222" t="s">
        <v>531</v>
      </c>
      <c r="C460" s="230" t="s">
        <v>1281</v>
      </c>
      <c r="D460" s="222" t="s">
        <v>972</v>
      </c>
      <c r="E460" s="280">
        <v>1.26</v>
      </c>
      <c r="F460" s="280">
        <v>1.47</v>
      </c>
      <c r="G460" s="223" t="s">
        <v>2017</v>
      </c>
      <c r="H460" s="221" t="s">
        <v>1992</v>
      </c>
      <c r="I460" s="224">
        <v>46020</v>
      </c>
    </row>
    <row r="461" spans="1:9" x14ac:dyDescent="0.25">
      <c r="A461" s="230" t="s">
        <v>1348</v>
      </c>
      <c r="B461" s="222" t="s">
        <v>532</v>
      </c>
      <c r="C461" s="236" t="s">
        <v>532</v>
      </c>
      <c r="D461" s="247" t="s">
        <v>1350</v>
      </c>
      <c r="E461" s="247"/>
      <c r="F461" s="247"/>
      <c r="G461" s="247"/>
      <c r="H461" s="247"/>
      <c r="I461" s="247"/>
    </row>
    <row r="462" spans="1:9" ht="30" x14ac:dyDescent="0.25">
      <c r="A462" s="222" t="s">
        <v>1348</v>
      </c>
      <c r="B462" s="222" t="s">
        <v>532</v>
      </c>
      <c r="C462" s="230" t="s">
        <v>332</v>
      </c>
      <c r="D462" s="222" t="s">
        <v>1366</v>
      </c>
      <c r="E462" s="280">
        <v>135.88</v>
      </c>
      <c r="F462" s="280">
        <v>149.19</v>
      </c>
      <c r="G462" s="223" t="s">
        <v>2017</v>
      </c>
      <c r="H462" s="221" t="s">
        <v>1916</v>
      </c>
      <c r="I462" s="224" t="s">
        <v>1917</v>
      </c>
    </row>
    <row r="463" spans="1:9" ht="28.5" x14ac:dyDescent="0.25">
      <c r="A463" s="222" t="s">
        <v>1348</v>
      </c>
      <c r="B463" s="222" t="s">
        <v>532</v>
      </c>
      <c r="C463" s="230" t="s">
        <v>1281</v>
      </c>
      <c r="D463" s="222" t="s">
        <v>972</v>
      </c>
      <c r="E463" s="280">
        <v>1.26</v>
      </c>
      <c r="F463" s="280">
        <v>1.47</v>
      </c>
      <c r="G463" s="223" t="s">
        <v>2017</v>
      </c>
      <c r="H463" s="221" t="s">
        <v>1992</v>
      </c>
      <c r="I463" s="224">
        <v>46020</v>
      </c>
    </row>
    <row r="464" spans="1:9" x14ac:dyDescent="0.25">
      <c r="A464" s="230" t="s">
        <v>1348</v>
      </c>
      <c r="B464" s="222" t="s">
        <v>533</v>
      </c>
      <c r="C464" s="236" t="s">
        <v>533</v>
      </c>
      <c r="D464" s="247" t="s">
        <v>1351</v>
      </c>
      <c r="E464" s="247"/>
      <c r="F464" s="247"/>
      <c r="G464" s="247"/>
      <c r="H464" s="247"/>
      <c r="I464" s="247"/>
    </row>
    <row r="465" spans="1:9" ht="30" x14ac:dyDescent="0.25">
      <c r="A465" s="222" t="s">
        <v>1348</v>
      </c>
      <c r="B465" s="222" t="s">
        <v>533</v>
      </c>
      <c r="C465" s="230" t="s">
        <v>332</v>
      </c>
      <c r="D465" s="222" t="s">
        <v>1367</v>
      </c>
      <c r="E465" s="280">
        <v>26.47</v>
      </c>
      <c r="F465" s="280">
        <v>29.06</v>
      </c>
      <c r="G465" s="223" t="s">
        <v>2017</v>
      </c>
      <c r="H465" s="221" t="s">
        <v>1556</v>
      </c>
      <c r="I465" s="224" t="s">
        <v>1557</v>
      </c>
    </row>
    <row r="466" spans="1:9" ht="28.5" x14ac:dyDescent="0.25">
      <c r="A466" s="222" t="s">
        <v>1348</v>
      </c>
      <c r="B466" s="222" t="s">
        <v>533</v>
      </c>
      <c r="C466" s="230" t="s">
        <v>332</v>
      </c>
      <c r="D466" s="222" t="s">
        <v>340</v>
      </c>
      <c r="E466" s="280">
        <v>18.989999999999998</v>
      </c>
      <c r="F466" s="280">
        <v>20.85</v>
      </c>
      <c r="G466" s="223" t="s">
        <v>2017</v>
      </c>
      <c r="H466" s="221" t="s">
        <v>1598</v>
      </c>
      <c r="I466" s="224">
        <v>46010</v>
      </c>
    </row>
    <row r="467" spans="1:9" ht="30" x14ac:dyDescent="0.25">
      <c r="A467" s="222" t="s">
        <v>1348</v>
      </c>
      <c r="B467" s="222" t="s">
        <v>533</v>
      </c>
      <c r="C467" s="230" t="s">
        <v>333</v>
      </c>
      <c r="D467" s="222" t="s">
        <v>1367</v>
      </c>
      <c r="E467" s="280">
        <v>41.62</v>
      </c>
      <c r="F467" s="280">
        <v>45.69</v>
      </c>
      <c r="G467" s="223" t="s">
        <v>2017</v>
      </c>
      <c r="H467" s="221" t="s">
        <v>1556</v>
      </c>
      <c r="I467" s="224" t="s">
        <v>1557</v>
      </c>
    </row>
    <row r="468" spans="1:9" x14ac:dyDescent="0.25">
      <c r="A468" s="222" t="s">
        <v>1348</v>
      </c>
      <c r="B468" s="222" t="s">
        <v>533</v>
      </c>
      <c r="C468" s="230" t="s">
        <v>333</v>
      </c>
      <c r="D468" s="222" t="s">
        <v>340</v>
      </c>
      <c r="E468" s="280">
        <v>23.1</v>
      </c>
      <c r="F468" s="280">
        <v>25.36</v>
      </c>
      <c r="G468" s="223" t="s">
        <v>2017</v>
      </c>
      <c r="H468" s="221" t="s">
        <v>1598</v>
      </c>
      <c r="I468" s="224">
        <v>46010</v>
      </c>
    </row>
    <row r="469" spans="1:9" ht="60" x14ac:dyDescent="0.25">
      <c r="A469" s="222" t="s">
        <v>1348</v>
      </c>
      <c r="B469" s="222" t="s">
        <v>533</v>
      </c>
      <c r="C469" s="230" t="s">
        <v>342</v>
      </c>
      <c r="D469" s="222" t="s">
        <v>345</v>
      </c>
      <c r="E469" s="280">
        <v>3591.53</v>
      </c>
      <c r="F469" s="280">
        <v>3986.59</v>
      </c>
      <c r="G469" s="223" t="s">
        <v>2017</v>
      </c>
      <c r="H469" s="221" t="s">
        <v>1640</v>
      </c>
      <c r="I469" s="224" t="s">
        <v>1641</v>
      </c>
    </row>
    <row r="470" spans="1:9" ht="28.5" x14ac:dyDescent="0.25">
      <c r="A470" s="222" t="s">
        <v>1348</v>
      </c>
      <c r="B470" s="222" t="s">
        <v>533</v>
      </c>
      <c r="C470" s="230" t="s">
        <v>1281</v>
      </c>
      <c r="D470" s="222" t="s">
        <v>972</v>
      </c>
      <c r="E470" s="280">
        <v>1.26</v>
      </c>
      <c r="F470" s="280">
        <v>1.47</v>
      </c>
      <c r="G470" s="223" t="s">
        <v>2017</v>
      </c>
      <c r="H470" s="221" t="s">
        <v>1992</v>
      </c>
      <c r="I470" s="224">
        <v>46020</v>
      </c>
    </row>
    <row r="471" spans="1:9" x14ac:dyDescent="0.25">
      <c r="A471" s="230" t="s">
        <v>1348</v>
      </c>
      <c r="B471" s="222" t="s">
        <v>534</v>
      </c>
      <c r="C471" s="236" t="s">
        <v>534</v>
      </c>
      <c r="D471" s="247" t="s">
        <v>1352</v>
      </c>
      <c r="E471" s="247"/>
      <c r="F471" s="247"/>
      <c r="G471" s="247"/>
      <c r="H471" s="247"/>
      <c r="I471" s="247"/>
    </row>
    <row r="472" spans="1:9" ht="30" x14ac:dyDescent="0.25">
      <c r="A472" s="222" t="s">
        <v>1348</v>
      </c>
      <c r="B472" s="222" t="s">
        <v>534</v>
      </c>
      <c r="C472" s="230" t="s">
        <v>332</v>
      </c>
      <c r="D472" s="222" t="s">
        <v>346</v>
      </c>
      <c r="E472" s="280">
        <v>56.09</v>
      </c>
      <c r="F472" s="280">
        <v>61.58</v>
      </c>
      <c r="G472" s="223" t="s">
        <v>2017</v>
      </c>
      <c r="H472" s="221" t="s">
        <v>1916</v>
      </c>
      <c r="I472" s="224" t="s">
        <v>1917</v>
      </c>
    </row>
    <row r="473" spans="1:9" ht="28.5" x14ac:dyDescent="0.25">
      <c r="A473" s="222" t="s">
        <v>1348</v>
      </c>
      <c r="B473" s="222" t="s">
        <v>534</v>
      </c>
      <c r="C473" s="230" t="s">
        <v>332</v>
      </c>
      <c r="D473" s="222" t="s">
        <v>977</v>
      </c>
      <c r="E473" s="280">
        <v>56.59</v>
      </c>
      <c r="F473" s="280">
        <v>62.13</v>
      </c>
      <c r="G473" s="223" t="s">
        <v>2016</v>
      </c>
      <c r="H473" s="221" t="s">
        <v>2090</v>
      </c>
      <c r="I473" s="224" t="s">
        <v>1881</v>
      </c>
    </row>
    <row r="474" spans="1:9" ht="28.5" x14ac:dyDescent="0.25">
      <c r="A474" s="222" t="s">
        <v>1348</v>
      </c>
      <c r="B474" s="222" t="s">
        <v>534</v>
      </c>
      <c r="C474" s="230" t="s">
        <v>341</v>
      </c>
      <c r="D474" s="231"/>
      <c r="E474" s="280"/>
      <c r="F474" s="280"/>
      <c r="G474" s="223"/>
      <c r="H474" s="221"/>
      <c r="I474" s="221"/>
    </row>
    <row r="475" spans="1:9" ht="30" x14ac:dyDescent="0.25">
      <c r="A475" s="222" t="s">
        <v>1348</v>
      </c>
      <c r="B475" s="222" t="s">
        <v>534</v>
      </c>
      <c r="C475" s="222" t="s">
        <v>329</v>
      </c>
      <c r="D475" s="249" t="s">
        <v>2220</v>
      </c>
      <c r="E475" s="280">
        <v>3833.77</v>
      </c>
      <c r="F475" s="280">
        <v>4255.4799999999996</v>
      </c>
      <c r="G475" s="244" t="s">
        <v>2017</v>
      </c>
      <c r="H475" s="243" t="s">
        <v>2136</v>
      </c>
      <c r="I475" s="245" t="s">
        <v>1820</v>
      </c>
    </row>
    <row r="476" spans="1:9" ht="30" x14ac:dyDescent="0.25">
      <c r="A476" s="222" t="s">
        <v>1348</v>
      </c>
      <c r="B476" s="222" t="s">
        <v>534</v>
      </c>
      <c r="C476" s="222" t="s">
        <v>331</v>
      </c>
      <c r="D476" s="249"/>
      <c r="E476" s="280">
        <v>57.96</v>
      </c>
      <c r="F476" s="280">
        <v>64.33</v>
      </c>
      <c r="G476" s="244"/>
      <c r="H476" s="243"/>
      <c r="I476" s="245"/>
    </row>
    <row r="477" spans="1:9" ht="30" x14ac:dyDescent="0.25">
      <c r="A477" s="222" t="s">
        <v>1348</v>
      </c>
      <c r="B477" s="222" t="s">
        <v>534</v>
      </c>
      <c r="C477" s="230" t="s">
        <v>342</v>
      </c>
      <c r="D477" s="222" t="s">
        <v>2220</v>
      </c>
      <c r="E477" s="280">
        <v>3405.11</v>
      </c>
      <c r="F477" s="280">
        <v>3779.67</v>
      </c>
      <c r="G477" s="223" t="s">
        <v>2017</v>
      </c>
      <c r="H477" s="221" t="s">
        <v>1803</v>
      </c>
      <c r="I477" s="224" t="s">
        <v>1805</v>
      </c>
    </row>
    <row r="478" spans="1:9" ht="28.5" x14ac:dyDescent="0.25">
      <c r="A478" s="222" t="s">
        <v>1348</v>
      </c>
      <c r="B478" s="222" t="s">
        <v>534</v>
      </c>
      <c r="C478" s="230" t="s">
        <v>1281</v>
      </c>
      <c r="D478" s="222" t="s">
        <v>972</v>
      </c>
      <c r="E478" s="280">
        <v>1.26</v>
      </c>
      <c r="F478" s="280">
        <v>1.47</v>
      </c>
      <c r="G478" s="223" t="s">
        <v>2017</v>
      </c>
      <c r="H478" s="221" t="s">
        <v>1992</v>
      </c>
      <c r="I478" s="224">
        <v>46020</v>
      </c>
    </row>
    <row r="479" spans="1:9" x14ac:dyDescent="0.25">
      <c r="A479" s="230" t="s">
        <v>1348</v>
      </c>
      <c r="B479" s="222" t="s">
        <v>535</v>
      </c>
      <c r="C479" s="236" t="s">
        <v>535</v>
      </c>
      <c r="D479" s="247" t="s">
        <v>60</v>
      </c>
      <c r="E479" s="247"/>
      <c r="F479" s="247"/>
      <c r="G479" s="247"/>
      <c r="H479" s="247"/>
      <c r="I479" s="247"/>
    </row>
    <row r="480" spans="1:9" ht="28.5" x14ac:dyDescent="0.25">
      <c r="A480" s="222" t="s">
        <v>1348</v>
      </c>
      <c r="B480" s="222" t="s">
        <v>535</v>
      </c>
      <c r="C480" s="230" t="s">
        <v>332</v>
      </c>
      <c r="D480" s="222" t="s">
        <v>970</v>
      </c>
      <c r="E480" s="280">
        <v>31.94</v>
      </c>
      <c r="F480" s="280">
        <v>35.07</v>
      </c>
      <c r="G480" s="223" t="s">
        <v>2017</v>
      </c>
      <c r="H480" s="221" t="s">
        <v>1553</v>
      </c>
      <c r="I480" s="224">
        <v>46009</v>
      </c>
    </row>
    <row r="481" spans="1:9" ht="30" x14ac:dyDescent="0.25">
      <c r="A481" s="222" t="s">
        <v>1348</v>
      </c>
      <c r="B481" s="222" t="s">
        <v>535</v>
      </c>
      <c r="C481" s="230" t="s">
        <v>333</v>
      </c>
      <c r="D481" s="222" t="s">
        <v>969</v>
      </c>
      <c r="E481" s="280">
        <v>35.86</v>
      </c>
      <c r="F481" s="280">
        <v>39.369999999999997</v>
      </c>
      <c r="G481" s="223" t="s">
        <v>2017</v>
      </c>
      <c r="H481" s="221" t="s">
        <v>1553</v>
      </c>
      <c r="I481" s="224">
        <v>46009</v>
      </c>
    </row>
    <row r="482" spans="1:9" ht="30" x14ac:dyDescent="0.25">
      <c r="A482" s="222" t="s">
        <v>1348</v>
      </c>
      <c r="B482" s="222" t="s">
        <v>535</v>
      </c>
      <c r="C482" s="230" t="s">
        <v>333</v>
      </c>
      <c r="D482" s="222" t="s">
        <v>971</v>
      </c>
      <c r="E482" s="280">
        <v>30.17</v>
      </c>
      <c r="F482" s="280">
        <v>33.119999999999997</v>
      </c>
      <c r="G482" s="223" t="s">
        <v>2017</v>
      </c>
      <c r="H482" s="221" t="s">
        <v>1475</v>
      </c>
      <c r="I482" s="224">
        <v>46009</v>
      </c>
    </row>
    <row r="483" spans="1:9" ht="28.5" x14ac:dyDescent="0.25">
      <c r="A483" s="222" t="s">
        <v>1348</v>
      </c>
      <c r="B483" s="222" t="s">
        <v>535</v>
      </c>
      <c r="C483" s="230" t="s">
        <v>341</v>
      </c>
      <c r="D483" s="231"/>
      <c r="E483" s="280"/>
      <c r="F483" s="280"/>
      <c r="G483" s="223"/>
      <c r="H483" s="221"/>
      <c r="I483" s="221"/>
    </row>
    <row r="484" spans="1:9" ht="30" x14ac:dyDescent="0.25">
      <c r="A484" s="222" t="s">
        <v>1348</v>
      </c>
      <c r="B484" s="222" t="s">
        <v>535</v>
      </c>
      <c r="C484" s="222" t="s">
        <v>329</v>
      </c>
      <c r="D484" s="249" t="s">
        <v>481</v>
      </c>
      <c r="E484" s="280">
        <v>3490.42</v>
      </c>
      <c r="F484" s="280">
        <v>3874.36</v>
      </c>
      <c r="G484" s="244" t="s">
        <v>2017</v>
      </c>
      <c r="H484" s="243" t="s">
        <v>2057</v>
      </c>
      <c r="I484" s="245" t="s">
        <v>2058</v>
      </c>
    </row>
    <row r="485" spans="1:9" ht="30" x14ac:dyDescent="0.25">
      <c r="A485" s="222" t="s">
        <v>1348</v>
      </c>
      <c r="B485" s="222" t="s">
        <v>535</v>
      </c>
      <c r="C485" s="222" t="s">
        <v>331</v>
      </c>
      <c r="D485" s="249"/>
      <c r="E485" s="280">
        <v>34.72</v>
      </c>
      <c r="F485" s="280">
        <v>38.53</v>
      </c>
      <c r="G485" s="244"/>
      <c r="H485" s="243"/>
      <c r="I485" s="245"/>
    </row>
    <row r="486" spans="1:9" ht="30" x14ac:dyDescent="0.25">
      <c r="A486" s="222" t="s">
        <v>1348</v>
      </c>
      <c r="B486" s="222" t="s">
        <v>535</v>
      </c>
      <c r="C486" s="222" t="s">
        <v>329</v>
      </c>
      <c r="D486" s="244" t="s">
        <v>1039</v>
      </c>
      <c r="E486" s="280">
        <v>1664.55</v>
      </c>
      <c r="F486" s="280">
        <v>1847.65</v>
      </c>
      <c r="G486" s="244" t="s">
        <v>2017</v>
      </c>
      <c r="H486" s="243" t="s">
        <v>1828</v>
      </c>
      <c r="I486" s="245" t="s">
        <v>1826</v>
      </c>
    </row>
    <row r="487" spans="1:9" ht="30" x14ac:dyDescent="0.25">
      <c r="A487" s="222" t="s">
        <v>1348</v>
      </c>
      <c r="B487" s="222" t="s">
        <v>535</v>
      </c>
      <c r="C487" s="222" t="s">
        <v>331</v>
      </c>
      <c r="D487" s="244"/>
      <c r="E487" s="280">
        <v>35.22</v>
      </c>
      <c r="F487" s="280">
        <v>39.090000000000003</v>
      </c>
      <c r="G487" s="244"/>
      <c r="H487" s="243"/>
      <c r="I487" s="245"/>
    </row>
    <row r="488" spans="1:9" ht="30" x14ac:dyDescent="0.25">
      <c r="A488" s="222" t="s">
        <v>1348</v>
      </c>
      <c r="B488" s="222" t="s">
        <v>535</v>
      </c>
      <c r="C488" s="222" t="s">
        <v>329</v>
      </c>
      <c r="D488" s="249" t="s">
        <v>1023</v>
      </c>
      <c r="E488" s="280">
        <v>3454.72</v>
      </c>
      <c r="F488" s="280">
        <v>3834.73</v>
      </c>
      <c r="G488" s="244" t="s">
        <v>2017</v>
      </c>
      <c r="H488" s="243" t="s">
        <v>2054</v>
      </c>
      <c r="I488" s="245" t="s">
        <v>2053</v>
      </c>
    </row>
    <row r="489" spans="1:9" ht="30" x14ac:dyDescent="0.25">
      <c r="A489" s="222" t="s">
        <v>1348</v>
      </c>
      <c r="B489" s="222" t="s">
        <v>535</v>
      </c>
      <c r="C489" s="222" t="s">
        <v>331</v>
      </c>
      <c r="D489" s="249"/>
      <c r="E489" s="280">
        <v>31.9</v>
      </c>
      <c r="F489" s="280">
        <v>35.4</v>
      </c>
      <c r="G489" s="244"/>
      <c r="H489" s="243"/>
      <c r="I489" s="245"/>
    </row>
    <row r="490" spans="1:9" ht="30" x14ac:dyDescent="0.25">
      <c r="A490" s="222" t="s">
        <v>1348</v>
      </c>
      <c r="B490" s="222" t="s">
        <v>535</v>
      </c>
      <c r="C490" s="222" t="s">
        <v>329</v>
      </c>
      <c r="D490" s="249" t="s">
        <v>1024</v>
      </c>
      <c r="E490" s="280">
        <v>3454.72</v>
      </c>
      <c r="F490" s="280">
        <v>3834.73</v>
      </c>
      <c r="G490" s="244" t="s">
        <v>2017</v>
      </c>
      <c r="H490" s="243" t="s">
        <v>2126</v>
      </c>
      <c r="I490" s="245" t="s">
        <v>2053</v>
      </c>
    </row>
    <row r="491" spans="1:9" ht="30" x14ac:dyDescent="0.25">
      <c r="A491" s="222" t="s">
        <v>1348</v>
      </c>
      <c r="B491" s="222" t="s">
        <v>535</v>
      </c>
      <c r="C491" s="222" t="s">
        <v>331</v>
      </c>
      <c r="D491" s="249"/>
      <c r="E491" s="280">
        <v>31.9</v>
      </c>
      <c r="F491" s="280">
        <v>35.4</v>
      </c>
      <c r="G491" s="244"/>
      <c r="H491" s="243"/>
      <c r="I491" s="245"/>
    </row>
    <row r="492" spans="1:9" ht="75" customHeight="1" x14ac:dyDescent="0.25">
      <c r="A492" s="222" t="s">
        <v>1348</v>
      </c>
      <c r="B492" s="222" t="s">
        <v>535</v>
      </c>
      <c r="C492" s="230" t="s">
        <v>342</v>
      </c>
      <c r="D492" s="222" t="s">
        <v>481</v>
      </c>
      <c r="E492" s="280">
        <v>2870.86</v>
      </c>
      <c r="F492" s="280">
        <v>3186.65</v>
      </c>
      <c r="G492" s="223" t="s">
        <v>2017</v>
      </c>
      <c r="H492" s="221" t="s">
        <v>2056</v>
      </c>
      <c r="I492" s="224" t="s">
        <v>2055</v>
      </c>
    </row>
    <row r="493" spans="1:9" ht="30" x14ac:dyDescent="0.25">
      <c r="A493" s="222" t="s">
        <v>1348</v>
      </c>
      <c r="B493" s="222" t="s">
        <v>535</v>
      </c>
      <c r="C493" s="230" t="s">
        <v>342</v>
      </c>
      <c r="D493" s="222" t="s">
        <v>1039</v>
      </c>
      <c r="E493" s="280">
        <v>1664.55</v>
      </c>
      <c r="F493" s="280">
        <v>1847.65</v>
      </c>
      <c r="G493" s="223" t="s">
        <v>2017</v>
      </c>
      <c r="H493" s="221" t="s">
        <v>1824</v>
      </c>
      <c r="I493" s="224" t="s">
        <v>1826</v>
      </c>
    </row>
    <row r="494" spans="1:9" ht="45" x14ac:dyDescent="0.25">
      <c r="A494" s="222" t="s">
        <v>1348</v>
      </c>
      <c r="B494" s="222" t="s">
        <v>535</v>
      </c>
      <c r="C494" s="230" t="s">
        <v>342</v>
      </c>
      <c r="D494" s="222" t="s">
        <v>1023</v>
      </c>
      <c r="E494" s="280">
        <v>3758.17</v>
      </c>
      <c r="F494" s="280">
        <v>4171.5600000000004</v>
      </c>
      <c r="G494" s="223" t="s">
        <v>2017</v>
      </c>
      <c r="H494" s="221" t="s">
        <v>2051</v>
      </c>
      <c r="I494" s="224" t="s">
        <v>2052</v>
      </c>
    </row>
    <row r="495" spans="1:9" ht="45" x14ac:dyDescent="0.25">
      <c r="A495" s="222" t="s">
        <v>1348</v>
      </c>
      <c r="B495" s="222" t="s">
        <v>535</v>
      </c>
      <c r="C495" s="230" t="s">
        <v>342</v>
      </c>
      <c r="D495" s="222" t="s">
        <v>1024</v>
      </c>
      <c r="E495" s="280">
        <v>3758.17</v>
      </c>
      <c r="F495" s="280">
        <v>4171.5600000000004</v>
      </c>
      <c r="G495" s="223" t="s">
        <v>2017</v>
      </c>
      <c r="H495" s="221" t="s">
        <v>2051</v>
      </c>
      <c r="I495" s="224" t="s">
        <v>2052</v>
      </c>
    </row>
    <row r="496" spans="1:9" ht="28.5" x14ac:dyDescent="0.25">
      <c r="A496" s="222" t="s">
        <v>1348</v>
      </c>
      <c r="B496" s="222" t="s">
        <v>535</v>
      </c>
      <c r="C496" s="230" t="s">
        <v>1281</v>
      </c>
      <c r="D496" s="222" t="s">
        <v>972</v>
      </c>
      <c r="E496" s="280">
        <v>1.8</v>
      </c>
      <c r="F496" s="280">
        <v>2.1</v>
      </c>
      <c r="G496" s="223" t="s">
        <v>2017</v>
      </c>
      <c r="H496" s="221" t="s">
        <v>1992</v>
      </c>
      <c r="I496" s="224">
        <v>46020</v>
      </c>
    </row>
    <row r="497" spans="1:9" ht="28.5" x14ac:dyDescent="0.25">
      <c r="A497" s="222" t="s">
        <v>1348</v>
      </c>
      <c r="B497" s="222" t="s">
        <v>535</v>
      </c>
      <c r="C497" s="230" t="s">
        <v>1281</v>
      </c>
      <c r="D497" s="222" t="s">
        <v>972</v>
      </c>
      <c r="E497" s="280">
        <v>1.26</v>
      </c>
      <c r="F497" s="280">
        <v>1.47</v>
      </c>
      <c r="G497" s="223" t="s">
        <v>2017</v>
      </c>
      <c r="H497" s="221" t="s">
        <v>1992</v>
      </c>
      <c r="I497" s="224">
        <v>46020</v>
      </c>
    </row>
    <row r="498" spans="1:9" x14ac:dyDescent="0.25">
      <c r="A498" s="230" t="s">
        <v>1348</v>
      </c>
      <c r="B498" s="222" t="s">
        <v>536</v>
      </c>
      <c r="C498" s="236" t="s">
        <v>536</v>
      </c>
      <c r="D498" s="247" t="s">
        <v>1353</v>
      </c>
      <c r="E498" s="247"/>
      <c r="F498" s="247"/>
      <c r="G498" s="247"/>
      <c r="H498" s="247"/>
      <c r="I498" s="247"/>
    </row>
    <row r="499" spans="1:9" ht="30" x14ac:dyDescent="0.25">
      <c r="A499" s="222" t="s">
        <v>1348</v>
      </c>
      <c r="B499" s="222" t="s">
        <v>536</v>
      </c>
      <c r="C499" s="230" t="s">
        <v>332</v>
      </c>
      <c r="D499" s="222" t="s">
        <v>346</v>
      </c>
      <c r="E499" s="280">
        <v>56.82</v>
      </c>
      <c r="F499" s="280">
        <v>62.38</v>
      </c>
      <c r="G499" s="223" t="s">
        <v>2017</v>
      </c>
      <c r="H499" s="221" t="s">
        <v>1916</v>
      </c>
      <c r="I499" s="224" t="s">
        <v>1917</v>
      </c>
    </row>
    <row r="500" spans="1:9" ht="28.5" x14ac:dyDescent="0.25">
      <c r="A500" s="222" t="s">
        <v>1348</v>
      </c>
      <c r="B500" s="222" t="s">
        <v>536</v>
      </c>
      <c r="C500" s="230" t="s">
        <v>1281</v>
      </c>
      <c r="D500" s="222" t="s">
        <v>972</v>
      </c>
      <c r="E500" s="280">
        <v>1.26</v>
      </c>
      <c r="F500" s="280">
        <v>1.47</v>
      </c>
      <c r="G500" s="223" t="s">
        <v>2017</v>
      </c>
      <c r="H500" s="221" t="s">
        <v>1992</v>
      </c>
      <c r="I500" s="224">
        <v>46020</v>
      </c>
    </row>
    <row r="501" spans="1:9" ht="28.5" x14ac:dyDescent="0.25">
      <c r="A501" s="222" t="s">
        <v>1348</v>
      </c>
      <c r="B501" s="222" t="s">
        <v>536</v>
      </c>
      <c r="C501" s="230" t="s">
        <v>1281</v>
      </c>
      <c r="D501" s="222" t="s">
        <v>1084</v>
      </c>
      <c r="E501" s="280">
        <v>1.26</v>
      </c>
      <c r="F501" s="280">
        <v>1.47</v>
      </c>
      <c r="G501" s="223" t="s">
        <v>2017</v>
      </c>
      <c r="H501" s="221" t="s">
        <v>1992</v>
      </c>
      <c r="I501" s="224">
        <v>46020</v>
      </c>
    </row>
    <row r="502" spans="1:9" x14ac:dyDescent="0.25">
      <c r="A502" s="230" t="s">
        <v>1348</v>
      </c>
      <c r="B502" s="222" t="s">
        <v>537</v>
      </c>
      <c r="C502" s="236" t="s">
        <v>537</v>
      </c>
      <c r="D502" s="247" t="s">
        <v>1354</v>
      </c>
      <c r="E502" s="247"/>
      <c r="F502" s="247"/>
      <c r="G502" s="247"/>
      <c r="H502" s="247"/>
      <c r="I502" s="247"/>
    </row>
    <row r="503" spans="1:9" ht="30" x14ac:dyDescent="0.25">
      <c r="A503" s="222" t="s">
        <v>1348</v>
      </c>
      <c r="B503" s="222" t="s">
        <v>537</v>
      </c>
      <c r="C503" s="230" t="s">
        <v>332</v>
      </c>
      <c r="D503" s="222" t="s">
        <v>1368</v>
      </c>
      <c r="E503" s="280">
        <v>47.4</v>
      </c>
      <c r="F503" s="280">
        <v>52.04</v>
      </c>
      <c r="G503" s="244" t="s">
        <v>2017</v>
      </c>
      <c r="H503" s="243" t="s">
        <v>1916</v>
      </c>
      <c r="I503" s="245" t="s">
        <v>1917</v>
      </c>
    </row>
    <row r="504" spans="1:9" ht="30" x14ac:dyDescent="0.25">
      <c r="A504" s="222" t="s">
        <v>1348</v>
      </c>
      <c r="B504" s="222" t="s">
        <v>537</v>
      </c>
      <c r="C504" s="230" t="s">
        <v>333</v>
      </c>
      <c r="D504" s="222" t="s">
        <v>1369</v>
      </c>
      <c r="E504" s="280">
        <v>3.28</v>
      </c>
      <c r="F504" s="280">
        <v>3.6</v>
      </c>
      <c r="G504" s="244"/>
      <c r="H504" s="243"/>
      <c r="I504" s="245"/>
    </row>
    <row r="505" spans="1:9" ht="30" x14ac:dyDescent="0.25">
      <c r="A505" s="222" t="s">
        <v>1348</v>
      </c>
      <c r="B505" s="222" t="s">
        <v>537</v>
      </c>
      <c r="C505" s="230" t="s">
        <v>342</v>
      </c>
      <c r="D505" s="222" t="s">
        <v>2220</v>
      </c>
      <c r="E505" s="280">
        <v>4009.3</v>
      </c>
      <c r="F505" s="280">
        <v>4450.32</v>
      </c>
      <c r="G505" s="223" t="s">
        <v>2017</v>
      </c>
      <c r="H505" s="221" t="s">
        <v>1803</v>
      </c>
      <c r="I505" s="224" t="s">
        <v>1814</v>
      </c>
    </row>
    <row r="506" spans="1:9" ht="28.5" x14ac:dyDescent="0.25">
      <c r="A506" s="222" t="s">
        <v>1348</v>
      </c>
      <c r="B506" s="222" t="s">
        <v>537</v>
      </c>
      <c r="C506" s="230" t="s">
        <v>1281</v>
      </c>
      <c r="D506" s="222" t="s">
        <v>972</v>
      </c>
      <c r="E506" s="280">
        <v>1.26</v>
      </c>
      <c r="F506" s="280">
        <v>1.47</v>
      </c>
      <c r="G506" s="223" t="s">
        <v>2017</v>
      </c>
      <c r="H506" s="221" t="s">
        <v>1992</v>
      </c>
      <c r="I506" s="224">
        <v>46020</v>
      </c>
    </row>
    <row r="507" spans="1:9" x14ac:dyDescent="0.25">
      <c r="A507" s="230" t="s">
        <v>1348</v>
      </c>
      <c r="B507" s="222" t="s">
        <v>538</v>
      </c>
      <c r="C507" s="236" t="s">
        <v>538</v>
      </c>
      <c r="D507" s="247" t="s">
        <v>1355</v>
      </c>
      <c r="E507" s="247"/>
      <c r="F507" s="247"/>
      <c r="G507" s="247"/>
      <c r="H507" s="247"/>
      <c r="I507" s="247"/>
    </row>
    <row r="508" spans="1:9" ht="28.5" x14ac:dyDescent="0.25">
      <c r="A508" s="222" t="s">
        <v>1348</v>
      </c>
      <c r="B508" s="222" t="s">
        <v>538</v>
      </c>
      <c r="C508" s="230" t="s">
        <v>332</v>
      </c>
      <c r="D508" s="222" t="s">
        <v>340</v>
      </c>
      <c r="E508" s="280">
        <v>18.989999999999998</v>
      </c>
      <c r="F508" s="280">
        <v>20.85</v>
      </c>
      <c r="G508" s="223" t="s">
        <v>2017</v>
      </c>
      <c r="H508" s="221" t="s">
        <v>1598</v>
      </c>
      <c r="I508" s="224">
        <v>46010</v>
      </c>
    </row>
    <row r="509" spans="1:9" ht="28.5" x14ac:dyDescent="0.25">
      <c r="A509" s="222" t="s">
        <v>1348</v>
      </c>
      <c r="B509" s="222" t="s">
        <v>538</v>
      </c>
      <c r="C509" s="230" t="s">
        <v>332</v>
      </c>
      <c r="D509" s="222" t="s">
        <v>347</v>
      </c>
      <c r="E509" s="280">
        <v>15.49</v>
      </c>
      <c r="F509" s="280">
        <v>17</v>
      </c>
      <c r="G509" s="223" t="s">
        <v>2017</v>
      </c>
      <c r="H509" s="221" t="s">
        <v>1469</v>
      </c>
      <c r="I509" s="224">
        <v>46008</v>
      </c>
    </row>
    <row r="510" spans="1:9" ht="30" x14ac:dyDescent="0.25">
      <c r="A510" s="222" t="s">
        <v>1348</v>
      </c>
      <c r="B510" s="222" t="s">
        <v>538</v>
      </c>
      <c r="C510" s="230" t="s">
        <v>332</v>
      </c>
      <c r="D510" s="222" t="s">
        <v>2221</v>
      </c>
      <c r="E510" s="280">
        <v>15.49</v>
      </c>
      <c r="F510" s="280">
        <v>17</v>
      </c>
      <c r="G510" s="223" t="s">
        <v>2017</v>
      </c>
      <c r="H510" s="221" t="s">
        <v>1999</v>
      </c>
      <c r="I510" s="224" t="s">
        <v>2000</v>
      </c>
    </row>
    <row r="511" spans="1:9" x14ac:dyDescent="0.25">
      <c r="A511" s="222" t="s">
        <v>1348</v>
      </c>
      <c r="B511" s="222" t="s">
        <v>538</v>
      </c>
      <c r="C511" s="230" t="s">
        <v>333</v>
      </c>
      <c r="D511" s="222" t="s">
        <v>340</v>
      </c>
      <c r="E511" s="280">
        <v>23.1</v>
      </c>
      <c r="F511" s="280">
        <v>25.36</v>
      </c>
      <c r="G511" s="223" t="s">
        <v>2017</v>
      </c>
      <c r="H511" s="221" t="s">
        <v>1598</v>
      </c>
      <c r="I511" s="224">
        <v>46010</v>
      </c>
    </row>
    <row r="512" spans="1:9" ht="28.5" x14ac:dyDescent="0.25">
      <c r="A512" s="222" t="s">
        <v>1348</v>
      </c>
      <c r="B512" s="222" t="s">
        <v>538</v>
      </c>
      <c r="C512" s="230" t="s">
        <v>341</v>
      </c>
      <c r="D512" s="231"/>
      <c r="E512" s="280"/>
      <c r="F512" s="280"/>
      <c r="G512" s="223"/>
      <c r="H512" s="221"/>
      <c r="I512" s="221"/>
    </row>
    <row r="513" spans="1:9" ht="30" x14ac:dyDescent="0.25">
      <c r="A513" s="222" t="s">
        <v>1348</v>
      </c>
      <c r="B513" s="222" t="s">
        <v>538</v>
      </c>
      <c r="C513" s="222" t="s">
        <v>329</v>
      </c>
      <c r="D513" s="249" t="s">
        <v>2222</v>
      </c>
      <c r="E513" s="280">
        <v>1680.28</v>
      </c>
      <c r="F513" s="280">
        <v>1865.11</v>
      </c>
      <c r="G513" s="244" t="s">
        <v>2017</v>
      </c>
      <c r="H513" s="243" t="s">
        <v>2087</v>
      </c>
      <c r="I513" s="245">
        <v>46010</v>
      </c>
    </row>
    <row r="514" spans="1:9" ht="30" x14ac:dyDescent="0.25">
      <c r="A514" s="222" t="s">
        <v>1348</v>
      </c>
      <c r="B514" s="222" t="s">
        <v>538</v>
      </c>
      <c r="C514" s="222" t="s">
        <v>331</v>
      </c>
      <c r="D514" s="249"/>
      <c r="E514" s="280">
        <v>35.22</v>
      </c>
      <c r="F514" s="280">
        <v>39.08</v>
      </c>
      <c r="G514" s="244"/>
      <c r="H514" s="243"/>
      <c r="I514" s="245"/>
    </row>
    <row r="515" spans="1:9" ht="45" x14ac:dyDescent="0.25">
      <c r="A515" s="222" t="s">
        <v>1348</v>
      </c>
      <c r="B515" s="222" t="s">
        <v>538</v>
      </c>
      <c r="C515" s="230" t="s">
        <v>342</v>
      </c>
      <c r="D515" s="222" t="s">
        <v>2222</v>
      </c>
      <c r="E515" s="280">
        <v>1680.28</v>
      </c>
      <c r="F515" s="280">
        <v>1865.11</v>
      </c>
      <c r="G515" s="223" t="s">
        <v>2017</v>
      </c>
      <c r="H515" s="221" t="s">
        <v>2086</v>
      </c>
      <c r="I515" s="224">
        <v>46010</v>
      </c>
    </row>
    <row r="516" spans="1:9" ht="28.5" x14ac:dyDescent="0.25">
      <c r="A516" s="222" t="s">
        <v>1348</v>
      </c>
      <c r="B516" s="222" t="s">
        <v>538</v>
      </c>
      <c r="C516" s="230" t="s">
        <v>1281</v>
      </c>
      <c r="D516" s="222" t="s">
        <v>972</v>
      </c>
      <c r="E516" s="280">
        <v>1.8</v>
      </c>
      <c r="F516" s="280">
        <v>2.1</v>
      </c>
      <c r="G516" s="223" t="s">
        <v>2017</v>
      </c>
      <c r="H516" s="221" t="s">
        <v>1992</v>
      </c>
      <c r="I516" s="224">
        <v>46020</v>
      </c>
    </row>
    <row r="517" spans="1:9" ht="28.5" x14ac:dyDescent="0.25">
      <c r="A517" s="222" t="s">
        <v>1348</v>
      </c>
      <c r="B517" s="222" t="s">
        <v>538</v>
      </c>
      <c r="C517" s="230" t="s">
        <v>1281</v>
      </c>
      <c r="D517" s="222" t="s">
        <v>972</v>
      </c>
      <c r="E517" s="280">
        <v>1.26</v>
      </c>
      <c r="F517" s="280">
        <v>1.47</v>
      </c>
      <c r="G517" s="223" t="s">
        <v>2017</v>
      </c>
      <c r="H517" s="221" t="s">
        <v>1992</v>
      </c>
      <c r="I517" s="224">
        <v>46020</v>
      </c>
    </row>
    <row r="518" spans="1:9" x14ac:dyDescent="0.25">
      <c r="A518" s="230" t="s">
        <v>1348</v>
      </c>
      <c r="B518" s="222" t="s">
        <v>539</v>
      </c>
      <c r="C518" s="236" t="s">
        <v>539</v>
      </c>
      <c r="D518" s="247" t="s">
        <v>2223</v>
      </c>
      <c r="E518" s="247"/>
      <c r="F518" s="247"/>
      <c r="G518" s="247"/>
      <c r="H518" s="247"/>
      <c r="I518" s="247"/>
    </row>
    <row r="519" spans="1:9" ht="28.5" x14ac:dyDescent="0.25">
      <c r="A519" s="222" t="s">
        <v>1348</v>
      </c>
      <c r="B519" s="222" t="s">
        <v>539</v>
      </c>
      <c r="C519" s="230" t="s">
        <v>332</v>
      </c>
      <c r="D519" s="222" t="s">
        <v>340</v>
      </c>
      <c r="E519" s="280">
        <v>18.989999999999998</v>
      </c>
      <c r="F519" s="280">
        <v>20.85</v>
      </c>
      <c r="G519" s="223" t="s">
        <v>2017</v>
      </c>
      <c r="H519" s="221" t="s">
        <v>1598</v>
      </c>
      <c r="I519" s="224">
        <v>46010</v>
      </c>
    </row>
    <row r="520" spans="1:9" x14ac:dyDescent="0.25">
      <c r="A520" s="222" t="s">
        <v>1348</v>
      </c>
      <c r="B520" s="222" t="s">
        <v>539</v>
      </c>
      <c r="C520" s="230" t="s">
        <v>333</v>
      </c>
      <c r="D520" s="222" t="s">
        <v>340</v>
      </c>
      <c r="E520" s="280">
        <v>23.1</v>
      </c>
      <c r="F520" s="280">
        <v>25.36</v>
      </c>
      <c r="G520" s="223" t="s">
        <v>2017</v>
      </c>
      <c r="H520" s="221" t="s">
        <v>1598</v>
      </c>
      <c r="I520" s="224">
        <v>46010</v>
      </c>
    </row>
    <row r="521" spans="1:9" ht="28.5" x14ac:dyDescent="0.25">
      <c r="A521" s="222" t="s">
        <v>1348</v>
      </c>
      <c r="B521" s="222" t="s">
        <v>539</v>
      </c>
      <c r="C521" s="230" t="s">
        <v>341</v>
      </c>
      <c r="D521" s="222"/>
      <c r="E521" s="280"/>
      <c r="F521" s="280"/>
      <c r="G521" s="223"/>
      <c r="H521" s="221"/>
      <c r="I521" s="224"/>
    </row>
    <row r="522" spans="1:9" ht="30" x14ac:dyDescent="0.25">
      <c r="A522" s="222" t="s">
        <v>1348</v>
      </c>
      <c r="B522" s="222" t="s">
        <v>539</v>
      </c>
      <c r="C522" s="222" t="s">
        <v>329</v>
      </c>
      <c r="D522" s="249" t="s">
        <v>429</v>
      </c>
      <c r="E522" s="280">
        <v>1266.45</v>
      </c>
      <c r="F522" s="280">
        <v>1405.75</v>
      </c>
      <c r="G522" s="244" t="s">
        <v>2016</v>
      </c>
      <c r="H522" s="243" t="s">
        <v>2043</v>
      </c>
      <c r="I522" s="245" t="s">
        <v>2044</v>
      </c>
    </row>
    <row r="523" spans="1:9" ht="53.25" customHeight="1" x14ac:dyDescent="0.25">
      <c r="A523" s="222" t="s">
        <v>1348</v>
      </c>
      <c r="B523" s="222" t="s">
        <v>539</v>
      </c>
      <c r="C523" s="222" t="s">
        <v>331</v>
      </c>
      <c r="D523" s="249"/>
      <c r="E523" s="280">
        <v>8.31</v>
      </c>
      <c r="F523" s="280">
        <v>9.2100000000000009</v>
      </c>
      <c r="G523" s="244"/>
      <c r="H523" s="243"/>
      <c r="I523" s="245"/>
    </row>
    <row r="524" spans="1:9" ht="45" x14ac:dyDescent="0.25">
      <c r="A524" s="222" t="s">
        <v>1348</v>
      </c>
      <c r="B524" s="222" t="s">
        <v>539</v>
      </c>
      <c r="C524" s="230" t="s">
        <v>342</v>
      </c>
      <c r="D524" s="222" t="s">
        <v>429</v>
      </c>
      <c r="E524" s="280">
        <v>1266.45</v>
      </c>
      <c r="F524" s="280">
        <v>1405.75</v>
      </c>
      <c r="G524" s="223" t="s">
        <v>2016</v>
      </c>
      <c r="H524" s="221" t="s">
        <v>2041</v>
      </c>
      <c r="I524" s="224" t="s">
        <v>2045</v>
      </c>
    </row>
    <row r="525" spans="1:9" ht="28.5" x14ac:dyDescent="0.25">
      <c r="A525" s="222" t="s">
        <v>1348</v>
      </c>
      <c r="B525" s="222" t="s">
        <v>539</v>
      </c>
      <c r="C525" s="230" t="s">
        <v>1281</v>
      </c>
      <c r="D525" s="222" t="s">
        <v>972</v>
      </c>
      <c r="E525" s="280">
        <v>1.26</v>
      </c>
      <c r="F525" s="280">
        <v>1.47</v>
      </c>
      <c r="G525" s="223" t="s">
        <v>2017</v>
      </c>
      <c r="H525" s="221" t="s">
        <v>1992</v>
      </c>
      <c r="I525" s="224">
        <v>46020</v>
      </c>
    </row>
    <row r="526" spans="1:9" ht="28.5" x14ac:dyDescent="0.25">
      <c r="A526" s="222" t="s">
        <v>1348</v>
      </c>
      <c r="B526" s="222" t="s">
        <v>539</v>
      </c>
      <c r="C526" s="230" t="s">
        <v>344</v>
      </c>
      <c r="D526" s="222"/>
      <c r="E526" s="280"/>
      <c r="F526" s="280"/>
      <c r="G526" s="223"/>
      <c r="H526" s="221"/>
      <c r="I526" s="224"/>
    </row>
    <row r="527" spans="1:9" s="258" customFormat="1" ht="38.25" x14ac:dyDescent="0.2">
      <c r="A527" s="222" t="s">
        <v>1348</v>
      </c>
      <c r="B527" s="222" t="s">
        <v>539</v>
      </c>
      <c r="C527" s="257" t="s">
        <v>1116</v>
      </c>
      <c r="D527" s="222" t="s">
        <v>469</v>
      </c>
      <c r="E527" s="280">
        <v>36.520000000000003</v>
      </c>
      <c r="F527" s="280">
        <v>40.020000000000003</v>
      </c>
      <c r="G527" s="223" t="s">
        <v>2017</v>
      </c>
      <c r="H527" s="221" t="s">
        <v>2115</v>
      </c>
      <c r="I527" s="224">
        <v>46010</v>
      </c>
    </row>
    <row r="528" spans="1:9" x14ac:dyDescent="0.25">
      <c r="A528" s="230" t="s">
        <v>1348</v>
      </c>
      <c r="B528" s="222" t="s">
        <v>540</v>
      </c>
      <c r="C528" s="236" t="s">
        <v>540</v>
      </c>
      <c r="D528" s="247" t="s">
        <v>61</v>
      </c>
      <c r="E528" s="247"/>
      <c r="F528" s="247"/>
      <c r="G528" s="247"/>
      <c r="H528" s="247"/>
      <c r="I528" s="247"/>
    </row>
    <row r="529" spans="1:9" ht="28.5" x14ac:dyDescent="0.25">
      <c r="A529" s="222" t="s">
        <v>1348</v>
      </c>
      <c r="B529" s="222" t="s">
        <v>540</v>
      </c>
      <c r="C529" s="230" t="s">
        <v>332</v>
      </c>
      <c r="D529" s="222" t="s">
        <v>346</v>
      </c>
      <c r="E529" s="280">
        <v>102.14</v>
      </c>
      <c r="F529" s="280">
        <v>112.14</v>
      </c>
      <c r="G529" s="244" t="s">
        <v>2017</v>
      </c>
      <c r="H529" s="243" t="s">
        <v>1916</v>
      </c>
      <c r="I529" s="245" t="s">
        <v>1917</v>
      </c>
    </row>
    <row r="530" spans="1:9" x14ac:dyDescent="0.25">
      <c r="A530" s="222" t="s">
        <v>1348</v>
      </c>
      <c r="B530" s="222" t="s">
        <v>540</v>
      </c>
      <c r="C530" s="230" t="s">
        <v>333</v>
      </c>
      <c r="D530" s="222" t="s">
        <v>346</v>
      </c>
      <c r="E530" s="280">
        <v>45.34</v>
      </c>
      <c r="F530" s="280">
        <v>49.78</v>
      </c>
      <c r="G530" s="244"/>
      <c r="H530" s="243"/>
      <c r="I530" s="245"/>
    </row>
    <row r="531" spans="1:9" ht="28.5" x14ac:dyDescent="0.25">
      <c r="A531" s="222" t="s">
        <v>1348</v>
      </c>
      <c r="B531" s="222" t="s">
        <v>540</v>
      </c>
      <c r="C531" s="230" t="s">
        <v>341</v>
      </c>
      <c r="D531" s="231"/>
      <c r="E531" s="280"/>
      <c r="F531" s="280"/>
      <c r="G531" s="223"/>
      <c r="H531" s="221"/>
      <c r="I531" s="221"/>
    </row>
    <row r="532" spans="1:9" ht="30" x14ac:dyDescent="0.25">
      <c r="A532" s="222" t="s">
        <v>1348</v>
      </c>
      <c r="B532" s="222" t="s">
        <v>540</v>
      </c>
      <c r="C532" s="222" t="s">
        <v>329</v>
      </c>
      <c r="D532" s="249" t="s">
        <v>2220</v>
      </c>
      <c r="E532" s="280">
        <v>3420.49</v>
      </c>
      <c r="F532" s="280">
        <v>3796.74</v>
      </c>
      <c r="G532" s="244" t="s">
        <v>2017</v>
      </c>
      <c r="H532" s="243" t="s">
        <v>2094</v>
      </c>
      <c r="I532" s="245" t="s">
        <v>2095</v>
      </c>
    </row>
    <row r="533" spans="1:9" ht="30" x14ac:dyDescent="0.25">
      <c r="A533" s="222" t="s">
        <v>1348</v>
      </c>
      <c r="B533" s="222" t="s">
        <v>540</v>
      </c>
      <c r="C533" s="222" t="s">
        <v>331</v>
      </c>
      <c r="D533" s="249"/>
      <c r="E533" s="280">
        <v>105.5</v>
      </c>
      <c r="F533" s="280">
        <v>117.1</v>
      </c>
      <c r="G533" s="244"/>
      <c r="H533" s="243"/>
      <c r="I533" s="245"/>
    </row>
    <row r="534" spans="1:9" ht="45" x14ac:dyDescent="0.25">
      <c r="A534" s="222" t="s">
        <v>1348</v>
      </c>
      <c r="B534" s="222" t="s">
        <v>540</v>
      </c>
      <c r="C534" s="230" t="s">
        <v>342</v>
      </c>
      <c r="D534" s="222" t="s">
        <v>2220</v>
      </c>
      <c r="E534" s="280">
        <v>3420.49</v>
      </c>
      <c r="F534" s="280">
        <v>3796.74</v>
      </c>
      <c r="G534" s="223" t="s">
        <v>2017</v>
      </c>
      <c r="H534" s="221" t="s">
        <v>1813</v>
      </c>
      <c r="I534" s="224" t="s">
        <v>1820</v>
      </c>
    </row>
    <row r="535" spans="1:9" ht="28.5" x14ac:dyDescent="0.25">
      <c r="A535" s="222" t="s">
        <v>1348</v>
      </c>
      <c r="B535" s="222" t="s">
        <v>540</v>
      </c>
      <c r="C535" s="230" t="s">
        <v>1281</v>
      </c>
      <c r="D535" s="222" t="s">
        <v>972</v>
      </c>
      <c r="E535" s="280">
        <v>1.26</v>
      </c>
      <c r="F535" s="280">
        <v>1.47</v>
      </c>
      <c r="G535" s="223" t="s">
        <v>2017</v>
      </c>
      <c r="H535" s="221" t="s">
        <v>1992</v>
      </c>
      <c r="I535" s="224">
        <v>46020</v>
      </c>
    </row>
    <row r="536" spans="1:9" x14ac:dyDescent="0.25">
      <c r="A536" s="230" t="s">
        <v>1348</v>
      </c>
      <c r="B536" s="222" t="s">
        <v>541</v>
      </c>
      <c r="C536" s="236" t="s">
        <v>541</v>
      </c>
      <c r="D536" s="247" t="s">
        <v>1356</v>
      </c>
      <c r="E536" s="247"/>
      <c r="F536" s="247"/>
      <c r="G536" s="247"/>
      <c r="H536" s="247"/>
      <c r="I536" s="247"/>
    </row>
    <row r="537" spans="1:9" s="258" customFormat="1" ht="28.5" x14ac:dyDescent="0.2">
      <c r="A537" s="222" t="s">
        <v>1348</v>
      </c>
      <c r="B537" s="222" t="s">
        <v>541</v>
      </c>
      <c r="C537" s="230" t="s">
        <v>332</v>
      </c>
      <c r="D537" s="222" t="s">
        <v>1370</v>
      </c>
      <c r="E537" s="280">
        <v>60.55</v>
      </c>
      <c r="F537" s="280">
        <v>66.48</v>
      </c>
      <c r="G537" s="244" t="s">
        <v>2017</v>
      </c>
      <c r="H537" s="243" t="s">
        <v>1916</v>
      </c>
      <c r="I537" s="245" t="s">
        <v>1917</v>
      </c>
    </row>
    <row r="538" spans="1:9" s="258" customFormat="1" ht="30" x14ac:dyDescent="0.2">
      <c r="A538" s="222" t="s">
        <v>1348</v>
      </c>
      <c r="B538" s="222" t="s">
        <v>541</v>
      </c>
      <c r="C538" s="230" t="s">
        <v>332</v>
      </c>
      <c r="D538" s="222" t="s">
        <v>1371</v>
      </c>
      <c r="E538" s="280">
        <v>69.900000000000006</v>
      </c>
      <c r="F538" s="280">
        <v>76.75</v>
      </c>
      <c r="G538" s="244"/>
      <c r="H538" s="243"/>
      <c r="I538" s="245"/>
    </row>
    <row r="539" spans="1:9" s="258" customFormat="1" ht="45" x14ac:dyDescent="0.2">
      <c r="A539" s="222" t="s">
        <v>1348</v>
      </c>
      <c r="B539" s="222" t="s">
        <v>541</v>
      </c>
      <c r="C539" s="230" t="s">
        <v>332</v>
      </c>
      <c r="D539" s="222" t="s">
        <v>473</v>
      </c>
      <c r="E539" s="280">
        <v>24.41</v>
      </c>
      <c r="F539" s="280">
        <v>26.8</v>
      </c>
      <c r="G539" s="223" t="s">
        <v>2017</v>
      </c>
      <c r="H539" s="221" t="s">
        <v>1498</v>
      </c>
      <c r="I539" s="224" t="s">
        <v>1499</v>
      </c>
    </row>
    <row r="540" spans="1:9" s="258" customFormat="1" ht="30" x14ac:dyDescent="0.2">
      <c r="A540" s="222" t="s">
        <v>1348</v>
      </c>
      <c r="B540" s="222" t="s">
        <v>541</v>
      </c>
      <c r="C540" s="230" t="s">
        <v>333</v>
      </c>
      <c r="D540" s="222" t="s">
        <v>1370</v>
      </c>
      <c r="E540" s="280">
        <v>48.42</v>
      </c>
      <c r="F540" s="280">
        <v>53.16</v>
      </c>
      <c r="G540" s="223" t="s">
        <v>2017</v>
      </c>
      <c r="H540" s="221" t="s">
        <v>1916</v>
      </c>
      <c r="I540" s="224" t="s">
        <v>1917</v>
      </c>
    </row>
    <row r="541" spans="1:9" s="258" customFormat="1" ht="45" x14ac:dyDescent="0.2">
      <c r="A541" s="222" t="s">
        <v>1348</v>
      </c>
      <c r="B541" s="222" t="s">
        <v>541</v>
      </c>
      <c r="C541" s="230" t="s">
        <v>333</v>
      </c>
      <c r="D541" s="222" t="s">
        <v>473</v>
      </c>
      <c r="E541" s="280">
        <v>13.13</v>
      </c>
      <c r="F541" s="280">
        <v>14.41</v>
      </c>
      <c r="G541" s="223" t="s">
        <v>2017</v>
      </c>
      <c r="H541" s="221" t="s">
        <v>1498</v>
      </c>
      <c r="I541" s="224" t="s">
        <v>1499</v>
      </c>
    </row>
    <row r="542" spans="1:9" ht="28.5" x14ac:dyDescent="0.25">
      <c r="A542" s="222" t="s">
        <v>1348</v>
      </c>
      <c r="B542" s="222" t="s">
        <v>541</v>
      </c>
      <c r="C542" s="230" t="s">
        <v>341</v>
      </c>
      <c r="D542" s="231"/>
      <c r="E542" s="280"/>
      <c r="F542" s="280"/>
      <c r="G542" s="223"/>
      <c r="H542" s="221"/>
      <c r="I542" s="221"/>
    </row>
    <row r="543" spans="1:9" ht="30" x14ac:dyDescent="0.25">
      <c r="A543" s="222" t="s">
        <v>1348</v>
      </c>
      <c r="B543" s="222" t="s">
        <v>541</v>
      </c>
      <c r="C543" s="222" t="s">
        <v>329</v>
      </c>
      <c r="D543" s="249" t="s">
        <v>2224</v>
      </c>
      <c r="E543" s="280">
        <v>3588.87</v>
      </c>
      <c r="F543" s="280">
        <v>3983.64</v>
      </c>
      <c r="G543" s="244" t="s">
        <v>2017</v>
      </c>
      <c r="H543" s="243" t="s">
        <v>2136</v>
      </c>
      <c r="I543" s="245" t="s">
        <v>1805</v>
      </c>
    </row>
    <row r="544" spans="1:9" ht="30" x14ac:dyDescent="0.25">
      <c r="A544" s="222" t="s">
        <v>1348</v>
      </c>
      <c r="B544" s="222" t="s">
        <v>541</v>
      </c>
      <c r="C544" s="222" t="s">
        <v>331</v>
      </c>
      <c r="D544" s="249"/>
      <c r="E544" s="280">
        <v>70.08</v>
      </c>
      <c r="F544" s="280">
        <v>77.78</v>
      </c>
      <c r="G544" s="244"/>
      <c r="H544" s="243"/>
      <c r="I544" s="245"/>
    </row>
    <row r="545" spans="1:9" ht="30" x14ac:dyDescent="0.25">
      <c r="A545" s="222" t="s">
        <v>1348</v>
      </c>
      <c r="B545" s="222" t="s">
        <v>541</v>
      </c>
      <c r="C545" s="222" t="s">
        <v>329</v>
      </c>
      <c r="D545" s="249" t="s">
        <v>2225</v>
      </c>
      <c r="E545" s="280">
        <v>4000.33</v>
      </c>
      <c r="F545" s="280">
        <v>4440.3599999999997</v>
      </c>
      <c r="G545" s="244" t="s">
        <v>2017</v>
      </c>
      <c r="H545" s="243" t="s">
        <v>2136</v>
      </c>
      <c r="I545" s="245" t="s">
        <v>2137</v>
      </c>
    </row>
    <row r="546" spans="1:9" ht="30" x14ac:dyDescent="0.25">
      <c r="A546" s="222" t="s">
        <v>1348</v>
      </c>
      <c r="B546" s="222" t="s">
        <v>541</v>
      </c>
      <c r="C546" s="222" t="s">
        <v>331</v>
      </c>
      <c r="D546" s="249"/>
      <c r="E546" s="280">
        <v>72.2</v>
      </c>
      <c r="F546" s="280">
        <v>80.14</v>
      </c>
      <c r="G546" s="244"/>
      <c r="H546" s="243"/>
      <c r="I546" s="245"/>
    </row>
    <row r="547" spans="1:9" ht="30" x14ac:dyDescent="0.25">
      <c r="A547" s="222" t="s">
        <v>1348</v>
      </c>
      <c r="B547" s="222" t="s">
        <v>541</v>
      </c>
      <c r="C547" s="222" t="s">
        <v>329</v>
      </c>
      <c r="D547" s="249" t="s">
        <v>473</v>
      </c>
      <c r="E547" s="280">
        <v>1541.93</v>
      </c>
      <c r="F547" s="280">
        <v>1711.54</v>
      </c>
      <c r="G547" s="244" t="s">
        <v>2017</v>
      </c>
      <c r="H547" s="243" t="s">
        <v>2084</v>
      </c>
      <c r="I547" s="245">
        <v>46010</v>
      </c>
    </row>
    <row r="548" spans="1:9" ht="30" x14ac:dyDescent="0.25">
      <c r="A548" s="222" t="s">
        <v>1348</v>
      </c>
      <c r="B548" s="222" t="s">
        <v>541</v>
      </c>
      <c r="C548" s="222" t="s">
        <v>331</v>
      </c>
      <c r="D548" s="249"/>
      <c r="E548" s="280">
        <v>24.77</v>
      </c>
      <c r="F548" s="280">
        <v>27.49</v>
      </c>
      <c r="G548" s="244"/>
      <c r="H548" s="243"/>
      <c r="I548" s="245"/>
    </row>
    <row r="549" spans="1:9" ht="45" x14ac:dyDescent="0.25">
      <c r="A549" s="222" t="s">
        <v>1348</v>
      </c>
      <c r="B549" s="222" t="s">
        <v>541</v>
      </c>
      <c r="C549" s="230" t="s">
        <v>342</v>
      </c>
      <c r="D549" s="222" t="s">
        <v>2226</v>
      </c>
      <c r="E549" s="280">
        <v>3588.87</v>
      </c>
      <c r="F549" s="280">
        <v>3983.64</v>
      </c>
      <c r="G549" s="244" t="s">
        <v>2017</v>
      </c>
      <c r="H549" s="243" t="s">
        <v>1803</v>
      </c>
      <c r="I549" s="245" t="s">
        <v>1804</v>
      </c>
    </row>
    <row r="550" spans="1:9" ht="30" x14ac:dyDescent="0.25">
      <c r="A550" s="222" t="s">
        <v>1348</v>
      </c>
      <c r="B550" s="222" t="s">
        <v>541</v>
      </c>
      <c r="C550" s="230" t="s">
        <v>342</v>
      </c>
      <c r="D550" s="222" t="s">
        <v>2227</v>
      </c>
      <c r="E550" s="280">
        <v>3526.18</v>
      </c>
      <c r="F550" s="280">
        <v>3914.05</v>
      </c>
      <c r="G550" s="244"/>
      <c r="H550" s="243"/>
      <c r="I550" s="245"/>
    </row>
    <row r="551" spans="1:9" ht="45" x14ac:dyDescent="0.25">
      <c r="A551" s="222" t="s">
        <v>1348</v>
      </c>
      <c r="B551" s="222" t="s">
        <v>541</v>
      </c>
      <c r="C551" s="230" t="s">
        <v>342</v>
      </c>
      <c r="D551" s="222" t="s">
        <v>2228</v>
      </c>
      <c r="E551" s="280">
        <v>3689.38</v>
      </c>
      <c r="F551" s="280">
        <v>4095.21</v>
      </c>
      <c r="G551" s="244"/>
      <c r="H551" s="243"/>
      <c r="I551" s="245"/>
    </row>
    <row r="552" spans="1:9" ht="45" x14ac:dyDescent="0.25">
      <c r="A552" s="222" t="s">
        <v>1348</v>
      </c>
      <c r="B552" s="222" t="s">
        <v>541</v>
      </c>
      <c r="C552" s="230" t="s">
        <v>342</v>
      </c>
      <c r="D552" s="222" t="s">
        <v>2229</v>
      </c>
      <c r="E552" s="280">
        <v>4304.08</v>
      </c>
      <c r="F552" s="280">
        <v>4777.5200000000004</v>
      </c>
      <c r="G552" s="244"/>
      <c r="H552" s="243"/>
      <c r="I552" s="245"/>
    </row>
    <row r="553" spans="1:9" x14ac:dyDescent="0.25">
      <c r="A553" s="222" t="s">
        <v>1348</v>
      </c>
      <c r="B553" s="222" t="s">
        <v>541</v>
      </c>
      <c r="C553" s="230" t="s">
        <v>342</v>
      </c>
      <c r="D553" s="222" t="s">
        <v>473</v>
      </c>
      <c r="E553" s="280">
        <v>1541.93</v>
      </c>
      <c r="F553" s="280">
        <v>1711.54</v>
      </c>
      <c r="G553" s="223" t="s">
        <v>2017</v>
      </c>
      <c r="H553" s="221" t="s">
        <v>1821</v>
      </c>
      <c r="I553" s="224">
        <v>46010</v>
      </c>
    </row>
    <row r="554" spans="1:9" ht="28.5" x14ac:dyDescent="0.25">
      <c r="A554" s="222" t="s">
        <v>1348</v>
      </c>
      <c r="B554" s="222" t="s">
        <v>541</v>
      </c>
      <c r="C554" s="230" t="s">
        <v>1281</v>
      </c>
      <c r="D554" s="222" t="s">
        <v>972</v>
      </c>
      <c r="E554" s="280">
        <v>1.26</v>
      </c>
      <c r="F554" s="280">
        <v>1.47</v>
      </c>
      <c r="G554" s="223" t="s">
        <v>2017</v>
      </c>
      <c r="H554" s="221" t="s">
        <v>1992</v>
      </c>
      <c r="I554" s="224">
        <v>46020</v>
      </c>
    </row>
    <row r="555" spans="1:9" x14ac:dyDescent="0.25">
      <c r="A555" s="230" t="s">
        <v>1348</v>
      </c>
      <c r="B555" s="222" t="s">
        <v>542</v>
      </c>
      <c r="C555" s="236" t="s">
        <v>542</v>
      </c>
      <c r="D555" s="247" t="s">
        <v>62</v>
      </c>
      <c r="E555" s="247"/>
      <c r="F555" s="247"/>
      <c r="G555" s="247"/>
      <c r="H555" s="247"/>
      <c r="I555" s="247"/>
    </row>
    <row r="556" spans="1:9" ht="30" x14ac:dyDescent="0.25">
      <c r="A556" s="222" t="s">
        <v>1348</v>
      </c>
      <c r="B556" s="222" t="s">
        <v>542</v>
      </c>
      <c r="C556" s="230" t="s">
        <v>332</v>
      </c>
      <c r="D556" s="222" t="s">
        <v>1372</v>
      </c>
      <c r="E556" s="280">
        <v>51.76</v>
      </c>
      <c r="F556" s="280">
        <v>56.83</v>
      </c>
      <c r="G556" s="244" t="s">
        <v>2017</v>
      </c>
      <c r="H556" s="243" t="s">
        <v>1916</v>
      </c>
      <c r="I556" s="245" t="s">
        <v>1931</v>
      </c>
    </row>
    <row r="557" spans="1:9" ht="30" x14ac:dyDescent="0.25">
      <c r="A557" s="222" t="s">
        <v>1348</v>
      </c>
      <c r="B557" s="222" t="s">
        <v>542</v>
      </c>
      <c r="C557" s="230" t="s">
        <v>332</v>
      </c>
      <c r="D557" s="222" t="s">
        <v>1373</v>
      </c>
      <c r="E557" s="280">
        <v>63.89</v>
      </c>
      <c r="F557" s="280">
        <v>70.150000000000006</v>
      </c>
      <c r="G557" s="244"/>
      <c r="H557" s="243"/>
      <c r="I557" s="245"/>
    </row>
    <row r="558" spans="1:9" ht="30" x14ac:dyDescent="0.25">
      <c r="A558" s="222" t="s">
        <v>1348</v>
      </c>
      <c r="B558" s="222" t="s">
        <v>542</v>
      </c>
      <c r="C558" s="230" t="s">
        <v>333</v>
      </c>
      <c r="D558" s="222" t="s">
        <v>1372</v>
      </c>
      <c r="E558" s="280">
        <v>12.74</v>
      </c>
      <c r="F558" s="280">
        <v>13.98</v>
      </c>
      <c r="G558" s="223" t="s">
        <v>2017</v>
      </c>
      <c r="H558" s="221" t="s">
        <v>1916</v>
      </c>
      <c r="I558" s="224" t="s">
        <v>1917</v>
      </c>
    </row>
    <row r="559" spans="1:9" ht="45" x14ac:dyDescent="0.25">
      <c r="A559" s="222" t="s">
        <v>1348</v>
      </c>
      <c r="B559" s="222" t="s">
        <v>542</v>
      </c>
      <c r="C559" s="230" t="s">
        <v>342</v>
      </c>
      <c r="D559" s="222" t="s">
        <v>2220</v>
      </c>
      <c r="E559" s="280">
        <v>3934.34</v>
      </c>
      <c r="F559" s="280">
        <v>4367.1099999999997</v>
      </c>
      <c r="G559" s="223" t="s">
        <v>2017</v>
      </c>
      <c r="H559" s="221" t="s">
        <v>1813</v>
      </c>
      <c r="I559" s="224" t="s">
        <v>1820</v>
      </c>
    </row>
    <row r="560" spans="1:9" ht="28.5" x14ac:dyDescent="0.25">
      <c r="A560" s="222" t="s">
        <v>1348</v>
      </c>
      <c r="B560" s="222" t="s">
        <v>542</v>
      </c>
      <c r="C560" s="230" t="s">
        <v>1281</v>
      </c>
      <c r="D560" s="222" t="s">
        <v>972</v>
      </c>
      <c r="E560" s="280">
        <v>1.26</v>
      </c>
      <c r="F560" s="280">
        <v>1.47</v>
      </c>
      <c r="G560" s="223" t="s">
        <v>2017</v>
      </c>
      <c r="H560" s="221" t="s">
        <v>1992</v>
      </c>
      <c r="I560" s="224">
        <v>46020</v>
      </c>
    </row>
    <row r="561" spans="1:9" x14ac:dyDescent="0.25">
      <c r="A561" s="230" t="s">
        <v>1348</v>
      </c>
      <c r="B561" s="222" t="s">
        <v>543</v>
      </c>
      <c r="C561" s="236" t="s">
        <v>543</v>
      </c>
      <c r="D561" s="247" t="s">
        <v>1357</v>
      </c>
      <c r="E561" s="247"/>
      <c r="F561" s="247"/>
      <c r="G561" s="247"/>
      <c r="H561" s="247"/>
      <c r="I561" s="247"/>
    </row>
    <row r="562" spans="1:9" ht="30" x14ac:dyDescent="0.25">
      <c r="A562" s="222" t="s">
        <v>1348</v>
      </c>
      <c r="B562" s="222" t="s">
        <v>543</v>
      </c>
      <c r="C562" s="230" t="s">
        <v>332</v>
      </c>
      <c r="D562" s="222" t="s">
        <v>2230</v>
      </c>
      <c r="E562" s="280">
        <v>93.24</v>
      </c>
      <c r="F562" s="280">
        <v>102.37</v>
      </c>
      <c r="G562" s="223" t="s">
        <v>2017</v>
      </c>
      <c r="H562" s="221" t="s">
        <v>1916</v>
      </c>
      <c r="I562" s="224" t="s">
        <v>1917</v>
      </c>
    </row>
    <row r="563" spans="1:9" ht="30" x14ac:dyDescent="0.25">
      <c r="A563" s="222" t="s">
        <v>1348</v>
      </c>
      <c r="B563" s="222" t="s">
        <v>543</v>
      </c>
      <c r="C563" s="230" t="s">
        <v>332</v>
      </c>
      <c r="D563" s="222" t="s">
        <v>2231</v>
      </c>
      <c r="E563" s="280">
        <v>54.62</v>
      </c>
      <c r="F563" s="280">
        <v>59.97</v>
      </c>
      <c r="G563" s="223" t="s">
        <v>2017</v>
      </c>
      <c r="H563" s="221" t="s">
        <v>2138</v>
      </c>
      <c r="I563" s="224" t="s">
        <v>2139</v>
      </c>
    </row>
    <row r="564" spans="1:9" ht="28.5" x14ac:dyDescent="0.25">
      <c r="A564" s="222" t="s">
        <v>1348</v>
      </c>
      <c r="B564" s="222" t="s">
        <v>543</v>
      </c>
      <c r="C564" s="230" t="s">
        <v>1281</v>
      </c>
      <c r="D564" s="222" t="s">
        <v>972</v>
      </c>
      <c r="E564" s="280">
        <v>1.26</v>
      </c>
      <c r="F564" s="280">
        <v>1.47</v>
      </c>
      <c r="G564" s="223" t="s">
        <v>2017</v>
      </c>
      <c r="H564" s="221" t="s">
        <v>1992</v>
      </c>
      <c r="I564" s="224">
        <v>46020</v>
      </c>
    </row>
    <row r="565" spans="1:9" ht="28.5" x14ac:dyDescent="0.25">
      <c r="A565" s="222" t="s">
        <v>1348</v>
      </c>
      <c r="B565" s="222" t="s">
        <v>543</v>
      </c>
      <c r="C565" s="230" t="s">
        <v>1281</v>
      </c>
      <c r="D565" s="222" t="s">
        <v>1084</v>
      </c>
      <c r="E565" s="280">
        <v>1.26</v>
      </c>
      <c r="F565" s="280">
        <v>1.47</v>
      </c>
      <c r="G565" s="223" t="s">
        <v>2017</v>
      </c>
      <c r="H565" s="221" t="s">
        <v>1992</v>
      </c>
      <c r="I565" s="224">
        <v>46020</v>
      </c>
    </row>
    <row r="566" spans="1:9" x14ac:dyDescent="0.25">
      <c r="A566" s="230" t="s">
        <v>1348</v>
      </c>
      <c r="B566" s="222" t="s">
        <v>544</v>
      </c>
      <c r="C566" s="236" t="s">
        <v>544</v>
      </c>
      <c r="D566" s="247" t="s">
        <v>1358</v>
      </c>
      <c r="E566" s="247"/>
      <c r="F566" s="247"/>
      <c r="G566" s="247"/>
      <c r="H566" s="247"/>
      <c r="I566" s="247"/>
    </row>
    <row r="567" spans="1:9" ht="60" x14ac:dyDescent="0.25">
      <c r="A567" s="222" t="s">
        <v>1348</v>
      </c>
      <c r="B567" s="222" t="s">
        <v>544</v>
      </c>
      <c r="C567" s="230" t="s">
        <v>332</v>
      </c>
      <c r="D567" s="222" t="s">
        <v>2232</v>
      </c>
      <c r="E567" s="280">
        <v>50.73</v>
      </c>
      <c r="F567" s="280">
        <v>55.7</v>
      </c>
      <c r="G567" s="223" t="s">
        <v>2016</v>
      </c>
      <c r="H567" s="221" t="s">
        <v>2098</v>
      </c>
      <c r="I567" s="224">
        <v>46010</v>
      </c>
    </row>
    <row r="568" spans="1:9" x14ac:dyDescent="0.25">
      <c r="A568" s="222" t="s">
        <v>1348</v>
      </c>
      <c r="B568" s="222" t="s">
        <v>544</v>
      </c>
      <c r="C568" s="230" t="s">
        <v>333</v>
      </c>
      <c r="D568" s="222" t="s">
        <v>352</v>
      </c>
      <c r="E568" s="280">
        <v>32.42</v>
      </c>
      <c r="F568" s="280">
        <v>35.590000000000003</v>
      </c>
      <c r="G568" s="223" t="s">
        <v>2016</v>
      </c>
      <c r="H568" s="221" t="s">
        <v>2113</v>
      </c>
      <c r="I568" s="224" t="s">
        <v>1777</v>
      </c>
    </row>
    <row r="569" spans="1:9" ht="28.5" x14ac:dyDescent="0.25">
      <c r="A569" s="222" t="s">
        <v>1348</v>
      </c>
      <c r="B569" s="222" t="s">
        <v>544</v>
      </c>
      <c r="C569" s="230" t="s">
        <v>341</v>
      </c>
      <c r="D569" s="222"/>
      <c r="E569" s="280"/>
      <c r="F569" s="280"/>
      <c r="G569" s="223"/>
      <c r="H569" s="221"/>
      <c r="I569" s="224"/>
    </row>
    <row r="570" spans="1:9" ht="30" x14ac:dyDescent="0.25">
      <c r="A570" s="222" t="s">
        <v>1348</v>
      </c>
      <c r="B570" s="222" t="s">
        <v>544</v>
      </c>
      <c r="C570" s="222" t="s">
        <v>329</v>
      </c>
      <c r="D570" s="249" t="s">
        <v>439</v>
      </c>
      <c r="E570" s="280">
        <v>2859.14</v>
      </c>
      <c r="F570" s="280">
        <v>3173.64</v>
      </c>
      <c r="G570" s="244" t="s">
        <v>2017</v>
      </c>
      <c r="H570" s="243" t="s">
        <v>1915</v>
      </c>
      <c r="I570" s="245">
        <v>46010</v>
      </c>
    </row>
    <row r="571" spans="1:9" ht="30" x14ac:dyDescent="0.25">
      <c r="A571" s="222" t="s">
        <v>1348</v>
      </c>
      <c r="B571" s="222" t="s">
        <v>544</v>
      </c>
      <c r="C571" s="222" t="s">
        <v>331</v>
      </c>
      <c r="D571" s="249"/>
      <c r="E571" s="280">
        <v>29.21</v>
      </c>
      <c r="F571" s="280">
        <v>32.42</v>
      </c>
      <c r="G571" s="244"/>
      <c r="H571" s="243"/>
      <c r="I571" s="245"/>
    </row>
    <row r="572" spans="1:9" x14ac:dyDescent="0.25">
      <c r="A572" s="222" t="s">
        <v>1348</v>
      </c>
      <c r="B572" s="222" t="s">
        <v>544</v>
      </c>
      <c r="C572" s="230" t="s">
        <v>342</v>
      </c>
      <c r="D572" s="222" t="s">
        <v>434</v>
      </c>
      <c r="E572" s="280">
        <v>4067.33</v>
      </c>
      <c r="F572" s="280">
        <v>4514.7299999999996</v>
      </c>
      <c r="G572" s="223" t="s">
        <v>2017</v>
      </c>
      <c r="H572" s="221" t="s">
        <v>2073</v>
      </c>
      <c r="I572" s="224" t="s">
        <v>2074</v>
      </c>
    </row>
    <row r="573" spans="1:9" ht="28.5" x14ac:dyDescent="0.25">
      <c r="A573" s="222" t="s">
        <v>1348</v>
      </c>
      <c r="B573" s="222" t="s">
        <v>544</v>
      </c>
      <c r="C573" s="230" t="s">
        <v>1281</v>
      </c>
      <c r="D573" s="222" t="s">
        <v>972</v>
      </c>
      <c r="E573" s="280">
        <v>1.26</v>
      </c>
      <c r="F573" s="280">
        <v>1.47</v>
      </c>
      <c r="G573" s="223" t="s">
        <v>2017</v>
      </c>
      <c r="H573" s="221" t="s">
        <v>1992</v>
      </c>
      <c r="I573" s="224">
        <v>46020</v>
      </c>
    </row>
    <row r="574" spans="1:9" x14ac:dyDescent="0.25">
      <c r="A574" s="230" t="s">
        <v>1348</v>
      </c>
      <c r="B574" s="222" t="s">
        <v>545</v>
      </c>
      <c r="C574" s="236" t="s">
        <v>545</v>
      </c>
      <c r="D574" s="247" t="s">
        <v>1359</v>
      </c>
      <c r="E574" s="247"/>
      <c r="F574" s="247"/>
      <c r="G574" s="247"/>
      <c r="H574" s="247"/>
      <c r="I574" s="247"/>
    </row>
    <row r="575" spans="1:9" ht="28.5" x14ac:dyDescent="0.25">
      <c r="A575" s="222" t="s">
        <v>1348</v>
      </c>
      <c r="B575" s="222" t="s">
        <v>545</v>
      </c>
      <c r="C575" s="230" t="s">
        <v>332</v>
      </c>
      <c r="D575" s="222" t="s">
        <v>1374</v>
      </c>
      <c r="E575" s="280">
        <v>31.56</v>
      </c>
      <c r="F575" s="280">
        <v>34.65</v>
      </c>
      <c r="G575" s="244" t="s">
        <v>2017</v>
      </c>
      <c r="H575" s="243" t="s">
        <v>1916</v>
      </c>
      <c r="I575" s="245" t="s">
        <v>1917</v>
      </c>
    </row>
    <row r="576" spans="1:9" ht="30" x14ac:dyDescent="0.25">
      <c r="A576" s="222" t="s">
        <v>1348</v>
      </c>
      <c r="B576" s="222" t="s">
        <v>545</v>
      </c>
      <c r="C576" s="230" t="s">
        <v>332</v>
      </c>
      <c r="D576" s="222" t="s">
        <v>1375</v>
      </c>
      <c r="E576" s="280">
        <v>27.32</v>
      </c>
      <c r="F576" s="280">
        <v>29.99</v>
      </c>
      <c r="G576" s="244"/>
      <c r="H576" s="243"/>
      <c r="I576" s="245"/>
    </row>
    <row r="577" spans="1:9" ht="30" x14ac:dyDescent="0.25">
      <c r="A577" s="222" t="s">
        <v>1348</v>
      </c>
      <c r="B577" s="222" t="s">
        <v>545</v>
      </c>
      <c r="C577" s="230" t="s">
        <v>332</v>
      </c>
      <c r="D577" s="222" t="s">
        <v>1376</v>
      </c>
      <c r="E577" s="280">
        <v>34.25</v>
      </c>
      <c r="F577" s="280">
        <v>37.6</v>
      </c>
      <c r="G577" s="244"/>
      <c r="H577" s="243"/>
      <c r="I577" s="245"/>
    </row>
    <row r="578" spans="1:9" ht="30" x14ac:dyDescent="0.25">
      <c r="A578" s="222" t="s">
        <v>1348</v>
      </c>
      <c r="B578" s="222" t="s">
        <v>545</v>
      </c>
      <c r="C578" s="230" t="s">
        <v>333</v>
      </c>
      <c r="D578" s="222" t="s">
        <v>1375</v>
      </c>
      <c r="E578" s="280">
        <v>11.46</v>
      </c>
      <c r="F578" s="280">
        <v>12.58</v>
      </c>
      <c r="G578" s="223" t="s">
        <v>2017</v>
      </c>
      <c r="H578" s="221" t="s">
        <v>1916</v>
      </c>
      <c r="I578" s="224" t="s">
        <v>1917</v>
      </c>
    </row>
    <row r="579" spans="1:9" ht="28.5" x14ac:dyDescent="0.25">
      <c r="A579" s="222" t="s">
        <v>1348</v>
      </c>
      <c r="B579" s="222" t="s">
        <v>545</v>
      </c>
      <c r="C579" s="230" t="s">
        <v>341</v>
      </c>
      <c r="D579" s="231"/>
      <c r="E579" s="280"/>
      <c r="F579" s="280"/>
      <c r="G579" s="223"/>
      <c r="H579" s="221"/>
      <c r="I579" s="221"/>
    </row>
    <row r="580" spans="1:9" ht="30" x14ac:dyDescent="0.25">
      <c r="A580" s="222" t="s">
        <v>1348</v>
      </c>
      <c r="B580" s="222" t="s">
        <v>545</v>
      </c>
      <c r="C580" s="222" t="s">
        <v>329</v>
      </c>
      <c r="D580" s="249" t="s">
        <v>2233</v>
      </c>
      <c r="E580" s="280">
        <v>3471.66</v>
      </c>
      <c r="F580" s="280">
        <v>3853.54</v>
      </c>
      <c r="G580" s="244" t="s">
        <v>2017</v>
      </c>
      <c r="H580" s="243" t="s">
        <v>2136</v>
      </c>
      <c r="I580" s="245" t="s">
        <v>1820</v>
      </c>
    </row>
    <row r="581" spans="1:9" ht="30" x14ac:dyDescent="0.25">
      <c r="A581" s="222" t="s">
        <v>1348</v>
      </c>
      <c r="B581" s="222" t="s">
        <v>545</v>
      </c>
      <c r="C581" s="222" t="s">
        <v>331</v>
      </c>
      <c r="D581" s="249"/>
      <c r="E581" s="280">
        <v>28.16</v>
      </c>
      <c r="F581" s="280">
        <v>31.25</v>
      </c>
      <c r="G581" s="244"/>
      <c r="H581" s="243"/>
      <c r="I581" s="245"/>
    </row>
    <row r="582" spans="1:9" ht="30" x14ac:dyDescent="0.25">
      <c r="A582" s="222" t="s">
        <v>1348</v>
      </c>
      <c r="B582" s="222" t="s">
        <v>545</v>
      </c>
      <c r="C582" s="230" t="s">
        <v>342</v>
      </c>
      <c r="D582" s="222" t="s">
        <v>2233</v>
      </c>
      <c r="E582" s="280">
        <v>3471.66</v>
      </c>
      <c r="F582" s="280">
        <v>3853.54</v>
      </c>
      <c r="G582" s="244" t="s">
        <v>2017</v>
      </c>
      <c r="H582" s="243" t="s">
        <v>1813</v>
      </c>
      <c r="I582" s="245" t="s">
        <v>1805</v>
      </c>
    </row>
    <row r="583" spans="1:9" ht="45" x14ac:dyDescent="0.25">
      <c r="A583" s="222" t="s">
        <v>1348</v>
      </c>
      <c r="B583" s="222" t="s">
        <v>545</v>
      </c>
      <c r="C583" s="230" t="s">
        <v>342</v>
      </c>
      <c r="D583" s="222" t="s">
        <v>2234</v>
      </c>
      <c r="E583" s="280">
        <v>3294.34</v>
      </c>
      <c r="F583" s="280">
        <v>3656.71</v>
      </c>
      <c r="G583" s="244"/>
      <c r="H583" s="243"/>
      <c r="I583" s="245"/>
    </row>
    <row r="584" spans="1:9" ht="28.5" x14ac:dyDescent="0.25">
      <c r="A584" s="222" t="s">
        <v>1348</v>
      </c>
      <c r="B584" s="222" t="s">
        <v>545</v>
      </c>
      <c r="C584" s="230" t="s">
        <v>1281</v>
      </c>
      <c r="D584" s="222" t="s">
        <v>972</v>
      </c>
      <c r="E584" s="280">
        <v>1.26</v>
      </c>
      <c r="F584" s="280">
        <v>1.47</v>
      </c>
      <c r="G584" s="223" t="s">
        <v>2017</v>
      </c>
      <c r="H584" s="221" t="s">
        <v>1992</v>
      </c>
      <c r="I584" s="224">
        <v>46020</v>
      </c>
    </row>
    <row r="585" spans="1:9" x14ac:dyDescent="0.25">
      <c r="A585" s="230" t="s">
        <v>1348</v>
      </c>
      <c r="B585" s="222" t="s">
        <v>546</v>
      </c>
      <c r="C585" s="236" t="s">
        <v>546</v>
      </c>
      <c r="D585" s="247" t="s">
        <v>63</v>
      </c>
      <c r="E585" s="247"/>
      <c r="F585" s="247"/>
      <c r="G585" s="247"/>
      <c r="H585" s="247"/>
      <c r="I585" s="247"/>
    </row>
    <row r="586" spans="1:9" ht="28.5" x14ac:dyDescent="0.25">
      <c r="A586" s="222" t="s">
        <v>1348</v>
      </c>
      <c r="B586" s="222" t="s">
        <v>546</v>
      </c>
      <c r="C586" s="230" t="s">
        <v>1281</v>
      </c>
      <c r="D586" s="222" t="s">
        <v>972</v>
      </c>
      <c r="E586" s="280">
        <v>1.26</v>
      </c>
      <c r="F586" s="280">
        <v>1.47</v>
      </c>
      <c r="G586" s="223" t="s">
        <v>2017</v>
      </c>
      <c r="H586" s="221" t="s">
        <v>1992</v>
      </c>
      <c r="I586" s="224">
        <v>46020</v>
      </c>
    </row>
    <row r="587" spans="1:9" x14ac:dyDescent="0.25">
      <c r="A587" s="230" t="s">
        <v>1348</v>
      </c>
      <c r="B587" s="222" t="s">
        <v>547</v>
      </c>
      <c r="C587" s="236" t="s">
        <v>547</v>
      </c>
      <c r="D587" s="247" t="s">
        <v>1002</v>
      </c>
      <c r="E587" s="247"/>
      <c r="F587" s="247"/>
      <c r="G587" s="247"/>
      <c r="H587" s="247"/>
      <c r="I587" s="247"/>
    </row>
    <row r="588" spans="1:9" ht="28.5" x14ac:dyDescent="0.25">
      <c r="A588" s="222" t="s">
        <v>1348</v>
      </c>
      <c r="B588" s="222" t="s">
        <v>547</v>
      </c>
      <c r="C588" s="230" t="s">
        <v>1281</v>
      </c>
      <c r="D588" s="222" t="s">
        <v>972</v>
      </c>
      <c r="E588" s="280">
        <v>1.26</v>
      </c>
      <c r="F588" s="280">
        <v>1.47</v>
      </c>
      <c r="G588" s="223" t="s">
        <v>2017</v>
      </c>
      <c r="H588" s="221" t="s">
        <v>1992</v>
      </c>
      <c r="I588" s="224">
        <v>46020</v>
      </c>
    </row>
    <row r="589" spans="1:9" x14ac:dyDescent="0.25">
      <c r="A589" s="230" t="s">
        <v>1348</v>
      </c>
      <c r="B589" s="222" t="s">
        <v>548</v>
      </c>
      <c r="C589" s="236" t="s">
        <v>548</v>
      </c>
      <c r="D589" s="247" t="s">
        <v>1360</v>
      </c>
      <c r="E589" s="247"/>
      <c r="F589" s="247"/>
      <c r="G589" s="247"/>
      <c r="H589" s="247"/>
      <c r="I589" s="247"/>
    </row>
    <row r="590" spans="1:9" s="258" customFormat="1" ht="28.5" x14ac:dyDescent="0.2">
      <c r="A590" s="222" t="s">
        <v>1348</v>
      </c>
      <c r="B590" s="222" t="s">
        <v>548</v>
      </c>
      <c r="C590" s="230" t="s">
        <v>332</v>
      </c>
      <c r="D590" s="222" t="s">
        <v>1377</v>
      </c>
      <c r="E590" s="280">
        <v>25.67</v>
      </c>
      <c r="F590" s="280">
        <v>28.18</v>
      </c>
      <c r="G590" s="244" t="s">
        <v>2017</v>
      </c>
      <c r="H590" s="243" t="s">
        <v>1556</v>
      </c>
      <c r="I590" s="245" t="s">
        <v>1557</v>
      </c>
    </row>
    <row r="591" spans="1:9" s="258" customFormat="1" ht="60" x14ac:dyDescent="0.2">
      <c r="A591" s="222" t="s">
        <v>1348</v>
      </c>
      <c r="B591" s="222" t="s">
        <v>548</v>
      </c>
      <c r="C591" s="230" t="s">
        <v>332</v>
      </c>
      <c r="D591" s="222" t="s">
        <v>2235</v>
      </c>
      <c r="E591" s="280">
        <v>92.05</v>
      </c>
      <c r="F591" s="280">
        <v>101.07</v>
      </c>
      <c r="G591" s="244"/>
      <c r="H591" s="243"/>
      <c r="I591" s="245"/>
    </row>
    <row r="592" spans="1:9" ht="30" x14ac:dyDescent="0.25">
      <c r="A592" s="222" t="s">
        <v>1348</v>
      </c>
      <c r="B592" s="222" t="s">
        <v>548</v>
      </c>
      <c r="C592" s="230" t="s">
        <v>332</v>
      </c>
      <c r="D592" s="222" t="s">
        <v>358</v>
      </c>
      <c r="E592" s="280">
        <v>23.58</v>
      </c>
      <c r="F592" s="280">
        <v>25.89</v>
      </c>
      <c r="G592" s="223" t="s">
        <v>2017</v>
      </c>
      <c r="H592" s="221" t="s">
        <v>2077</v>
      </c>
      <c r="I592" s="224" t="s">
        <v>2078</v>
      </c>
    </row>
    <row r="593" spans="1:9" ht="45" x14ac:dyDescent="0.25">
      <c r="A593" s="222" t="s">
        <v>1348</v>
      </c>
      <c r="B593" s="222" t="s">
        <v>548</v>
      </c>
      <c r="C593" s="230" t="s">
        <v>332</v>
      </c>
      <c r="D593" s="222" t="s">
        <v>1378</v>
      </c>
      <c r="E593" s="280">
        <v>42.56</v>
      </c>
      <c r="F593" s="280">
        <v>46.73</v>
      </c>
      <c r="G593" s="223" t="s">
        <v>2017</v>
      </c>
      <c r="H593" s="221" t="s">
        <v>2114</v>
      </c>
      <c r="I593" s="224" t="s">
        <v>1989</v>
      </c>
    </row>
    <row r="594" spans="1:9" ht="28.5" x14ac:dyDescent="0.25">
      <c r="A594" s="222" t="s">
        <v>1348</v>
      </c>
      <c r="B594" s="222" t="s">
        <v>548</v>
      </c>
      <c r="C594" s="230" t="s">
        <v>332</v>
      </c>
      <c r="D594" s="222" t="s">
        <v>340</v>
      </c>
      <c r="E594" s="280">
        <v>18.989999999999998</v>
      </c>
      <c r="F594" s="280">
        <v>20.85</v>
      </c>
      <c r="G594" s="223" t="s">
        <v>2017</v>
      </c>
      <c r="H594" s="221" t="s">
        <v>1598</v>
      </c>
      <c r="I594" s="224">
        <v>46010</v>
      </c>
    </row>
    <row r="595" spans="1:9" s="258" customFormat="1" ht="30" x14ac:dyDescent="0.2">
      <c r="A595" s="222" t="s">
        <v>1348</v>
      </c>
      <c r="B595" s="222" t="s">
        <v>548</v>
      </c>
      <c r="C595" s="230" t="s">
        <v>333</v>
      </c>
      <c r="D595" s="222" t="s">
        <v>1377</v>
      </c>
      <c r="E595" s="280">
        <v>41.62</v>
      </c>
      <c r="F595" s="280">
        <v>45.69</v>
      </c>
      <c r="G595" s="223" t="s">
        <v>2017</v>
      </c>
      <c r="H595" s="221" t="s">
        <v>1556</v>
      </c>
      <c r="I595" s="224" t="s">
        <v>1557</v>
      </c>
    </row>
    <row r="596" spans="1:9" s="258" customFormat="1" ht="30" x14ac:dyDescent="0.2">
      <c r="A596" s="222" t="s">
        <v>1348</v>
      </c>
      <c r="B596" s="222" t="s">
        <v>548</v>
      </c>
      <c r="C596" s="230" t="s">
        <v>333</v>
      </c>
      <c r="D596" s="222" t="s">
        <v>1379</v>
      </c>
      <c r="E596" s="280">
        <v>41.62</v>
      </c>
      <c r="F596" s="280">
        <v>45.69</v>
      </c>
      <c r="G596" s="223" t="s">
        <v>2017</v>
      </c>
      <c r="H596" s="221" t="s">
        <v>1556</v>
      </c>
      <c r="I596" s="224" t="s">
        <v>1557</v>
      </c>
    </row>
    <row r="597" spans="1:9" x14ac:dyDescent="0.25">
      <c r="A597" s="222" t="s">
        <v>1348</v>
      </c>
      <c r="B597" s="222" t="s">
        <v>548</v>
      </c>
      <c r="C597" s="230" t="s">
        <v>333</v>
      </c>
      <c r="D597" s="222" t="s">
        <v>340</v>
      </c>
      <c r="E597" s="280">
        <v>23.1</v>
      </c>
      <c r="F597" s="280">
        <v>25.36</v>
      </c>
      <c r="G597" s="223" t="s">
        <v>2017</v>
      </c>
      <c r="H597" s="221" t="s">
        <v>1598</v>
      </c>
      <c r="I597" s="224">
        <v>46010</v>
      </c>
    </row>
    <row r="598" spans="1:9" ht="30" x14ac:dyDescent="0.25">
      <c r="A598" s="222" t="s">
        <v>1348</v>
      </c>
      <c r="B598" s="222" t="s">
        <v>548</v>
      </c>
      <c r="C598" s="230" t="s">
        <v>342</v>
      </c>
      <c r="D598" s="222" t="s">
        <v>1156</v>
      </c>
      <c r="E598" s="280">
        <v>4134.38</v>
      </c>
      <c r="F598" s="280">
        <v>4589.16</v>
      </c>
      <c r="G598" s="244" t="s">
        <v>2017</v>
      </c>
      <c r="H598" s="243" t="s">
        <v>1647</v>
      </c>
      <c r="I598" s="245" t="s">
        <v>1648</v>
      </c>
    </row>
    <row r="599" spans="1:9" ht="30" x14ac:dyDescent="0.25">
      <c r="A599" s="222" t="s">
        <v>1348</v>
      </c>
      <c r="B599" s="222" t="s">
        <v>548</v>
      </c>
      <c r="C599" s="230" t="s">
        <v>342</v>
      </c>
      <c r="D599" s="222" t="s">
        <v>1380</v>
      </c>
      <c r="E599" s="280">
        <v>3894.53</v>
      </c>
      <c r="F599" s="280">
        <v>4322.92</v>
      </c>
      <c r="G599" s="244"/>
      <c r="H599" s="243"/>
      <c r="I599" s="245"/>
    </row>
    <row r="600" spans="1:9" ht="28.5" x14ac:dyDescent="0.25">
      <c r="A600" s="222" t="s">
        <v>1348</v>
      </c>
      <c r="B600" s="222" t="s">
        <v>548</v>
      </c>
      <c r="C600" s="230" t="s">
        <v>1281</v>
      </c>
      <c r="D600" s="222" t="s">
        <v>972</v>
      </c>
      <c r="E600" s="280">
        <v>1.26</v>
      </c>
      <c r="F600" s="280">
        <v>1.47</v>
      </c>
      <c r="G600" s="223" t="s">
        <v>2017</v>
      </c>
      <c r="H600" s="221" t="s">
        <v>1992</v>
      </c>
      <c r="I600" s="224">
        <v>46020</v>
      </c>
    </row>
    <row r="601" spans="1:9" ht="28.5" x14ac:dyDescent="0.25">
      <c r="A601" s="222" t="s">
        <v>1348</v>
      </c>
      <c r="B601" s="222" t="s">
        <v>548</v>
      </c>
      <c r="C601" s="230" t="s">
        <v>1281</v>
      </c>
      <c r="D601" s="222" t="s">
        <v>1084</v>
      </c>
      <c r="E601" s="280">
        <v>1.26</v>
      </c>
      <c r="F601" s="280">
        <v>1.47</v>
      </c>
      <c r="G601" s="223" t="s">
        <v>2017</v>
      </c>
      <c r="H601" s="221" t="s">
        <v>1992</v>
      </c>
      <c r="I601" s="224">
        <v>46020</v>
      </c>
    </row>
    <row r="602" spans="1:9" x14ac:dyDescent="0.25">
      <c r="A602" s="230" t="s">
        <v>1348</v>
      </c>
      <c r="B602" s="222" t="s">
        <v>549</v>
      </c>
      <c r="C602" s="236" t="s">
        <v>549</v>
      </c>
      <c r="D602" s="247" t="s">
        <v>1361</v>
      </c>
      <c r="E602" s="247"/>
      <c r="F602" s="247"/>
      <c r="G602" s="247"/>
      <c r="H602" s="247"/>
      <c r="I602" s="247"/>
    </row>
    <row r="603" spans="1:9" ht="30" x14ac:dyDescent="0.25">
      <c r="A603" s="222" t="s">
        <v>1348</v>
      </c>
      <c r="B603" s="222" t="s">
        <v>549</v>
      </c>
      <c r="C603" s="230" t="s">
        <v>332</v>
      </c>
      <c r="D603" s="222" t="s">
        <v>346</v>
      </c>
      <c r="E603" s="280">
        <v>55.5</v>
      </c>
      <c r="F603" s="280">
        <v>60.93</v>
      </c>
      <c r="G603" s="223" t="s">
        <v>2017</v>
      </c>
      <c r="H603" s="221" t="s">
        <v>1916</v>
      </c>
      <c r="I603" s="224" t="s">
        <v>1917</v>
      </c>
    </row>
    <row r="604" spans="1:9" ht="45" x14ac:dyDescent="0.25">
      <c r="A604" s="222" t="s">
        <v>1348</v>
      </c>
      <c r="B604" s="222" t="s">
        <v>549</v>
      </c>
      <c r="C604" s="230" t="s">
        <v>332</v>
      </c>
      <c r="D604" s="222" t="s">
        <v>473</v>
      </c>
      <c r="E604" s="280">
        <v>24.41</v>
      </c>
      <c r="F604" s="280">
        <v>26.8</v>
      </c>
      <c r="G604" s="223" t="s">
        <v>2017</v>
      </c>
      <c r="H604" s="221" t="s">
        <v>1498</v>
      </c>
      <c r="I604" s="224" t="s">
        <v>1499</v>
      </c>
    </row>
    <row r="605" spans="1:9" ht="45" x14ac:dyDescent="0.25">
      <c r="A605" s="222" t="s">
        <v>1348</v>
      </c>
      <c r="B605" s="222" t="s">
        <v>549</v>
      </c>
      <c r="C605" s="230" t="s">
        <v>333</v>
      </c>
      <c r="D605" s="222" t="s">
        <v>473</v>
      </c>
      <c r="E605" s="280">
        <v>13.13</v>
      </c>
      <c r="F605" s="280">
        <v>14.41</v>
      </c>
      <c r="G605" s="223" t="s">
        <v>2017</v>
      </c>
      <c r="H605" s="221" t="s">
        <v>1498</v>
      </c>
      <c r="I605" s="224" t="s">
        <v>1499</v>
      </c>
    </row>
    <row r="606" spans="1:9" ht="28.5" x14ac:dyDescent="0.25">
      <c r="A606" s="222" t="s">
        <v>1348</v>
      </c>
      <c r="B606" s="222" t="s">
        <v>549</v>
      </c>
      <c r="C606" s="230" t="s">
        <v>341</v>
      </c>
      <c r="D606" s="231"/>
      <c r="E606" s="280"/>
      <c r="F606" s="280"/>
      <c r="G606" s="223"/>
      <c r="H606" s="221"/>
      <c r="I606" s="221"/>
    </row>
    <row r="607" spans="1:9" ht="30" x14ac:dyDescent="0.25">
      <c r="A607" s="222" t="s">
        <v>1348</v>
      </c>
      <c r="B607" s="222" t="s">
        <v>549</v>
      </c>
      <c r="C607" s="222" t="s">
        <v>329</v>
      </c>
      <c r="D607" s="249" t="s">
        <v>2220</v>
      </c>
      <c r="E607" s="280">
        <v>3588.76</v>
      </c>
      <c r="F607" s="280">
        <v>3983.52</v>
      </c>
      <c r="G607" s="244" t="s">
        <v>2017</v>
      </c>
      <c r="H607" s="243" t="s">
        <v>2134</v>
      </c>
      <c r="I607" s="245" t="s">
        <v>1814</v>
      </c>
    </row>
    <row r="608" spans="1:9" ht="30" x14ac:dyDescent="0.25">
      <c r="A608" s="222" t="s">
        <v>1348</v>
      </c>
      <c r="B608" s="222" t="s">
        <v>549</v>
      </c>
      <c r="C608" s="222" t="s">
        <v>331</v>
      </c>
      <c r="D608" s="249"/>
      <c r="E608" s="280">
        <v>57.28</v>
      </c>
      <c r="F608" s="280">
        <v>63.58</v>
      </c>
      <c r="G608" s="244"/>
      <c r="H608" s="243"/>
      <c r="I608" s="245"/>
    </row>
    <row r="609" spans="1:9" ht="30" x14ac:dyDescent="0.25">
      <c r="A609" s="222" t="s">
        <v>1348</v>
      </c>
      <c r="B609" s="222" t="s">
        <v>549</v>
      </c>
      <c r="C609" s="222" t="s">
        <v>329</v>
      </c>
      <c r="D609" s="249" t="s">
        <v>474</v>
      </c>
      <c r="E609" s="280">
        <v>3054.97</v>
      </c>
      <c r="F609" s="280">
        <v>3391.01</v>
      </c>
      <c r="G609" s="244" t="s">
        <v>2017</v>
      </c>
      <c r="H609" s="243" t="s">
        <v>1496</v>
      </c>
      <c r="I609" s="245" t="s">
        <v>1497</v>
      </c>
    </row>
    <row r="610" spans="1:9" ht="42" customHeight="1" x14ac:dyDescent="0.25">
      <c r="A610" s="222" t="s">
        <v>1348</v>
      </c>
      <c r="B610" s="222" t="s">
        <v>549</v>
      </c>
      <c r="C610" s="222" t="s">
        <v>331</v>
      </c>
      <c r="D610" s="249"/>
      <c r="E610" s="280">
        <v>24.71</v>
      </c>
      <c r="F610" s="280">
        <v>27.42</v>
      </c>
      <c r="G610" s="244"/>
      <c r="H610" s="243"/>
      <c r="I610" s="245"/>
    </row>
    <row r="611" spans="1:9" ht="45" x14ac:dyDescent="0.25">
      <c r="A611" s="222" t="s">
        <v>1348</v>
      </c>
      <c r="B611" s="222" t="s">
        <v>549</v>
      </c>
      <c r="C611" s="230" t="s">
        <v>342</v>
      </c>
      <c r="D611" s="222" t="s">
        <v>2236</v>
      </c>
      <c r="E611" s="280">
        <v>3588.76</v>
      </c>
      <c r="F611" s="280">
        <v>3983.52</v>
      </c>
      <c r="G611" s="223" t="s">
        <v>2017</v>
      </c>
      <c r="H611" s="221" t="s">
        <v>1813</v>
      </c>
      <c r="I611" s="224" t="s">
        <v>1820</v>
      </c>
    </row>
    <row r="612" spans="1:9" ht="45" x14ac:dyDescent="0.25">
      <c r="A612" s="222" t="s">
        <v>1348</v>
      </c>
      <c r="B612" s="222" t="s">
        <v>549</v>
      </c>
      <c r="C612" s="230" t="s">
        <v>342</v>
      </c>
      <c r="D612" s="222" t="s">
        <v>1087</v>
      </c>
      <c r="E612" s="280">
        <v>1249.3699999999999</v>
      </c>
      <c r="F612" s="280">
        <v>1386.8</v>
      </c>
      <c r="G612" s="223" t="s">
        <v>2017</v>
      </c>
      <c r="H612" s="221" t="s">
        <v>2082</v>
      </c>
      <c r="I612" s="224" t="s">
        <v>2083</v>
      </c>
    </row>
    <row r="613" spans="1:9" ht="30" x14ac:dyDescent="0.25">
      <c r="A613" s="222" t="s">
        <v>1348</v>
      </c>
      <c r="B613" s="222" t="s">
        <v>549</v>
      </c>
      <c r="C613" s="230" t="s">
        <v>342</v>
      </c>
      <c r="D613" s="222" t="s">
        <v>2237</v>
      </c>
      <c r="E613" s="280">
        <v>3588.76</v>
      </c>
      <c r="F613" s="280">
        <v>3983.52</v>
      </c>
      <c r="G613" s="223" t="s">
        <v>2017</v>
      </c>
      <c r="H613" s="221" t="s">
        <v>2071</v>
      </c>
      <c r="I613" s="224" t="s">
        <v>2070</v>
      </c>
    </row>
    <row r="614" spans="1:9" ht="30" x14ac:dyDescent="0.25">
      <c r="A614" s="222" t="s">
        <v>1348</v>
      </c>
      <c r="B614" s="222" t="s">
        <v>549</v>
      </c>
      <c r="C614" s="230" t="s">
        <v>342</v>
      </c>
      <c r="D614" s="222" t="s">
        <v>494</v>
      </c>
      <c r="E614" s="280">
        <v>908.9</v>
      </c>
      <c r="F614" s="280">
        <v>1008.87</v>
      </c>
      <c r="G614" s="244" t="s">
        <v>2017</v>
      </c>
      <c r="H614" s="243" t="s">
        <v>1821</v>
      </c>
      <c r="I614" s="245">
        <v>46010</v>
      </c>
    </row>
    <row r="615" spans="1:9" ht="30" x14ac:dyDescent="0.25">
      <c r="A615" s="222" t="s">
        <v>1348</v>
      </c>
      <c r="B615" s="222" t="s">
        <v>549</v>
      </c>
      <c r="C615" s="230" t="s">
        <v>342</v>
      </c>
      <c r="D615" s="222" t="s">
        <v>495</v>
      </c>
      <c r="E615" s="280">
        <v>3054.97</v>
      </c>
      <c r="F615" s="280">
        <v>3391.01</v>
      </c>
      <c r="G615" s="244"/>
      <c r="H615" s="243"/>
      <c r="I615" s="245"/>
    </row>
    <row r="616" spans="1:9" ht="28.5" x14ac:dyDescent="0.25">
      <c r="A616" s="222" t="s">
        <v>1348</v>
      </c>
      <c r="B616" s="222" t="s">
        <v>549</v>
      </c>
      <c r="C616" s="230" t="s">
        <v>1281</v>
      </c>
      <c r="D616" s="222" t="s">
        <v>972</v>
      </c>
      <c r="E616" s="280">
        <v>1.26</v>
      </c>
      <c r="F616" s="280">
        <v>1.47</v>
      </c>
      <c r="G616" s="223" t="s">
        <v>2017</v>
      </c>
      <c r="H616" s="221" t="s">
        <v>1992</v>
      </c>
      <c r="I616" s="224">
        <v>46020</v>
      </c>
    </row>
    <row r="617" spans="1:9" x14ac:dyDescent="0.25">
      <c r="A617" s="230" t="s">
        <v>1348</v>
      </c>
      <c r="B617" s="222" t="s">
        <v>550</v>
      </c>
      <c r="C617" s="236" t="s">
        <v>550</v>
      </c>
      <c r="D617" s="247" t="s">
        <v>1362</v>
      </c>
      <c r="E617" s="247"/>
      <c r="F617" s="247"/>
      <c r="G617" s="247"/>
      <c r="H617" s="247"/>
      <c r="I617" s="247"/>
    </row>
    <row r="618" spans="1:9" ht="45" x14ac:dyDescent="0.25">
      <c r="A618" s="222" t="s">
        <v>1348</v>
      </c>
      <c r="B618" s="222" t="s">
        <v>550</v>
      </c>
      <c r="C618" s="230" t="s">
        <v>332</v>
      </c>
      <c r="D618" s="222" t="s">
        <v>1381</v>
      </c>
      <c r="E618" s="280">
        <v>135.88</v>
      </c>
      <c r="F618" s="280">
        <v>149.19</v>
      </c>
      <c r="G618" s="223" t="s">
        <v>2017</v>
      </c>
      <c r="H618" s="221" t="s">
        <v>1916</v>
      </c>
      <c r="I618" s="224" t="s">
        <v>1917</v>
      </c>
    </row>
    <row r="619" spans="1:9" ht="28.5" x14ac:dyDescent="0.25">
      <c r="A619" s="222" t="s">
        <v>1348</v>
      </c>
      <c r="B619" s="222" t="s">
        <v>550</v>
      </c>
      <c r="C619" s="230" t="s">
        <v>1281</v>
      </c>
      <c r="D619" s="222" t="s">
        <v>972</v>
      </c>
      <c r="E619" s="280">
        <v>1.26</v>
      </c>
      <c r="F619" s="280">
        <v>1.47</v>
      </c>
      <c r="G619" s="223" t="s">
        <v>2017</v>
      </c>
      <c r="H619" s="221" t="s">
        <v>1992</v>
      </c>
      <c r="I619" s="224">
        <v>46020</v>
      </c>
    </row>
    <row r="620" spans="1:9" s="260" customFormat="1" ht="28.5" x14ac:dyDescent="0.25">
      <c r="A620" s="230" t="s">
        <v>695</v>
      </c>
      <c r="B620" s="230" t="s">
        <v>695</v>
      </c>
      <c r="C620" s="263" t="s">
        <v>695</v>
      </c>
      <c r="D620" s="247" t="s">
        <v>404</v>
      </c>
      <c r="E620" s="247"/>
      <c r="F620" s="247"/>
      <c r="G620" s="247"/>
      <c r="H620" s="247"/>
      <c r="I620" s="247"/>
    </row>
    <row r="621" spans="1:9" ht="30" x14ac:dyDescent="0.25">
      <c r="A621" s="222" t="s">
        <v>695</v>
      </c>
      <c r="B621" s="222" t="s">
        <v>696</v>
      </c>
      <c r="C621" s="236" t="s">
        <v>696</v>
      </c>
      <c r="D621" s="247" t="s">
        <v>2238</v>
      </c>
      <c r="E621" s="247"/>
      <c r="F621" s="247"/>
      <c r="G621" s="247"/>
      <c r="H621" s="247"/>
      <c r="I621" s="247"/>
    </row>
    <row r="622" spans="1:9" ht="30" x14ac:dyDescent="0.25">
      <c r="A622" s="222" t="s">
        <v>695</v>
      </c>
      <c r="B622" s="222" t="s">
        <v>696</v>
      </c>
      <c r="C622" s="230" t="s">
        <v>342</v>
      </c>
      <c r="D622" s="222" t="s">
        <v>1669</v>
      </c>
      <c r="E622" s="280">
        <v>3036.07</v>
      </c>
      <c r="F622" s="280">
        <v>3370.03</v>
      </c>
      <c r="G622" s="223" t="s">
        <v>2017</v>
      </c>
      <c r="H622" s="221" t="s">
        <v>1875</v>
      </c>
      <c r="I622" s="224" t="s">
        <v>1873</v>
      </c>
    </row>
    <row r="623" spans="1:9" ht="30" x14ac:dyDescent="0.25">
      <c r="A623" s="222" t="s">
        <v>695</v>
      </c>
      <c r="B623" s="222" t="s">
        <v>696</v>
      </c>
      <c r="C623" s="230" t="s">
        <v>342</v>
      </c>
      <c r="D623" s="222" t="s">
        <v>1670</v>
      </c>
      <c r="E623" s="280">
        <v>3036.07</v>
      </c>
      <c r="F623" s="280">
        <v>3370.03</v>
      </c>
      <c r="G623" s="223" t="s">
        <v>2017</v>
      </c>
      <c r="H623" s="221" t="s">
        <v>1874</v>
      </c>
      <c r="I623" s="224" t="s">
        <v>1873</v>
      </c>
    </row>
    <row r="624" spans="1:9" ht="45" x14ac:dyDescent="0.25">
      <c r="A624" s="222" t="s">
        <v>695</v>
      </c>
      <c r="B624" s="222" t="s">
        <v>696</v>
      </c>
      <c r="C624" s="230" t="s">
        <v>342</v>
      </c>
      <c r="D624" s="222" t="s">
        <v>1671</v>
      </c>
      <c r="E624" s="280">
        <v>3036.07</v>
      </c>
      <c r="F624" s="280">
        <v>3370.03</v>
      </c>
      <c r="G624" s="223" t="s">
        <v>2017</v>
      </c>
      <c r="H624" s="221" t="s">
        <v>1874</v>
      </c>
      <c r="I624" s="224" t="s">
        <v>1873</v>
      </c>
    </row>
    <row r="625" spans="1:9" ht="30" x14ac:dyDescent="0.25">
      <c r="A625" s="222" t="s">
        <v>695</v>
      </c>
      <c r="B625" s="222" t="s">
        <v>696</v>
      </c>
      <c r="C625" s="230" t="s">
        <v>1281</v>
      </c>
      <c r="D625" s="222" t="s">
        <v>972</v>
      </c>
      <c r="E625" s="280">
        <v>1.26</v>
      </c>
      <c r="F625" s="280">
        <v>1.47</v>
      </c>
      <c r="G625" s="223" t="s">
        <v>2017</v>
      </c>
      <c r="H625" s="221" t="s">
        <v>1992</v>
      </c>
      <c r="I625" s="224">
        <v>46020</v>
      </c>
    </row>
    <row r="626" spans="1:9" ht="30" x14ac:dyDescent="0.25">
      <c r="A626" s="222" t="s">
        <v>695</v>
      </c>
      <c r="B626" s="222" t="s">
        <v>697</v>
      </c>
      <c r="C626" s="236" t="s">
        <v>697</v>
      </c>
      <c r="D626" s="247" t="s">
        <v>64</v>
      </c>
      <c r="E626" s="247"/>
      <c r="F626" s="247"/>
      <c r="G626" s="247"/>
      <c r="H626" s="247"/>
      <c r="I626" s="247"/>
    </row>
    <row r="627" spans="1:9" ht="30" x14ac:dyDescent="0.25">
      <c r="A627" s="222" t="s">
        <v>695</v>
      </c>
      <c r="B627" s="222" t="s">
        <v>697</v>
      </c>
      <c r="C627" s="230" t="s">
        <v>1281</v>
      </c>
      <c r="D627" s="222" t="s">
        <v>972</v>
      </c>
      <c r="E627" s="280">
        <v>1.26</v>
      </c>
      <c r="F627" s="280">
        <v>1.47</v>
      </c>
      <c r="G627" s="223" t="s">
        <v>2017</v>
      </c>
      <c r="H627" s="221" t="s">
        <v>1992</v>
      </c>
      <c r="I627" s="224">
        <v>46020</v>
      </c>
    </row>
    <row r="628" spans="1:9" ht="30" x14ac:dyDescent="0.25">
      <c r="A628" s="222" t="s">
        <v>695</v>
      </c>
      <c r="B628" s="222" t="s">
        <v>698</v>
      </c>
      <c r="C628" s="236" t="s">
        <v>698</v>
      </c>
      <c r="D628" s="247" t="s">
        <v>65</v>
      </c>
      <c r="E628" s="247"/>
      <c r="F628" s="247"/>
      <c r="G628" s="247"/>
      <c r="H628" s="247"/>
      <c r="I628" s="247"/>
    </row>
    <row r="629" spans="1:9" ht="30" x14ac:dyDescent="0.25">
      <c r="A629" s="222" t="s">
        <v>695</v>
      </c>
      <c r="B629" s="222" t="s">
        <v>698</v>
      </c>
      <c r="C629" s="230" t="s">
        <v>342</v>
      </c>
      <c r="D629" s="222" t="s">
        <v>1672</v>
      </c>
      <c r="E629" s="280">
        <v>2900.57</v>
      </c>
      <c r="F629" s="280">
        <v>3219.63</v>
      </c>
      <c r="G629" s="223" t="s">
        <v>2017</v>
      </c>
      <c r="H629" s="221" t="s">
        <v>1874</v>
      </c>
      <c r="I629" s="224" t="s">
        <v>1873</v>
      </c>
    </row>
    <row r="630" spans="1:9" ht="30" x14ac:dyDescent="0.25">
      <c r="A630" s="222" t="s">
        <v>695</v>
      </c>
      <c r="B630" s="222" t="s">
        <v>698</v>
      </c>
      <c r="C630" s="230" t="s">
        <v>1281</v>
      </c>
      <c r="D630" s="222" t="s">
        <v>972</v>
      </c>
      <c r="E630" s="280">
        <v>1.26</v>
      </c>
      <c r="F630" s="280">
        <v>1.47</v>
      </c>
      <c r="G630" s="223" t="s">
        <v>2017</v>
      </c>
      <c r="H630" s="221" t="s">
        <v>1992</v>
      </c>
      <c r="I630" s="224">
        <v>46020</v>
      </c>
    </row>
    <row r="631" spans="1:9" ht="30" x14ac:dyDescent="0.25">
      <c r="A631" s="222" t="s">
        <v>695</v>
      </c>
      <c r="B631" s="222" t="s">
        <v>699</v>
      </c>
      <c r="C631" s="236" t="s">
        <v>699</v>
      </c>
      <c r="D631" s="247" t="s">
        <v>66</v>
      </c>
      <c r="E631" s="247"/>
      <c r="F631" s="247"/>
      <c r="G631" s="247"/>
      <c r="H631" s="247"/>
      <c r="I631" s="247"/>
    </row>
    <row r="632" spans="1:9" ht="30" x14ac:dyDescent="0.25">
      <c r="A632" s="222" t="s">
        <v>695</v>
      </c>
      <c r="B632" s="222" t="s">
        <v>699</v>
      </c>
      <c r="C632" s="230" t="s">
        <v>332</v>
      </c>
      <c r="D632" s="222" t="s">
        <v>446</v>
      </c>
      <c r="E632" s="280">
        <v>27.17</v>
      </c>
      <c r="F632" s="280">
        <v>29.83</v>
      </c>
      <c r="G632" s="223" t="s">
        <v>2017</v>
      </c>
      <c r="H632" s="221" t="s">
        <v>1934</v>
      </c>
      <c r="I632" s="224" t="s">
        <v>1935</v>
      </c>
    </row>
    <row r="633" spans="1:9" ht="30" x14ac:dyDescent="0.25">
      <c r="A633" s="222" t="s">
        <v>695</v>
      </c>
      <c r="B633" s="222" t="s">
        <v>699</v>
      </c>
      <c r="C633" s="230" t="s">
        <v>333</v>
      </c>
      <c r="D633" s="222" t="s">
        <v>446</v>
      </c>
      <c r="E633" s="280">
        <v>48.71</v>
      </c>
      <c r="F633" s="280">
        <v>53.48</v>
      </c>
      <c r="G633" s="223" t="s">
        <v>2017</v>
      </c>
      <c r="H633" s="221" t="s">
        <v>1934</v>
      </c>
      <c r="I633" s="224" t="s">
        <v>1935</v>
      </c>
    </row>
    <row r="634" spans="1:9" ht="30" x14ac:dyDescent="0.25">
      <c r="A634" s="222" t="s">
        <v>695</v>
      </c>
      <c r="B634" s="222" t="s">
        <v>699</v>
      </c>
      <c r="C634" s="230" t="s">
        <v>341</v>
      </c>
      <c r="D634" s="222"/>
      <c r="E634" s="280"/>
      <c r="F634" s="280"/>
      <c r="G634" s="223"/>
      <c r="H634" s="221"/>
      <c r="I634" s="224"/>
    </row>
    <row r="635" spans="1:9" ht="30" x14ac:dyDescent="0.25">
      <c r="A635" s="222" t="s">
        <v>695</v>
      </c>
      <c r="B635" s="222" t="s">
        <v>699</v>
      </c>
      <c r="C635" s="222" t="s">
        <v>329</v>
      </c>
      <c r="D635" s="249" t="s">
        <v>513</v>
      </c>
      <c r="E635" s="280">
        <v>3084.08</v>
      </c>
      <c r="F635" s="280">
        <v>3423.32</v>
      </c>
      <c r="G635" s="244" t="s">
        <v>2017</v>
      </c>
      <c r="H635" s="243" t="s">
        <v>1884</v>
      </c>
      <c r="I635" s="245" t="s">
        <v>1877</v>
      </c>
    </row>
    <row r="636" spans="1:9" ht="30" x14ac:dyDescent="0.25">
      <c r="A636" s="222" t="s">
        <v>695</v>
      </c>
      <c r="B636" s="222" t="s">
        <v>699</v>
      </c>
      <c r="C636" s="222" t="s">
        <v>331</v>
      </c>
      <c r="D636" s="249"/>
      <c r="E636" s="280">
        <v>25.38</v>
      </c>
      <c r="F636" s="280">
        <v>28.16</v>
      </c>
      <c r="G636" s="244"/>
      <c r="H636" s="243"/>
      <c r="I636" s="245"/>
    </row>
    <row r="637" spans="1:9" ht="30" x14ac:dyDescent="0.25">
      <c r="A637" s="222" t="s">
        <v>695</v>
      </c>
      <c r="B637" s="222" t="s">
        <v>699</v>
      </c>
      <c r="C637" s="230" t="s">
        <v>342</v>
      </c>
      <c r="D637" s="222" t="s">
        <v>446</v>
      </c>
      <c r="E637" s="280">
        <v>3084.08</v>
      </c>
      <c r="F637" s="280">
        <v>3423.32</v>
      </c>
      <c r="G637" s="223" t="s">
        <v>2017</v>
      </c>
      <c r="H637" s="221" t="s">
        <v>1876</v>
      </c>
      <c r="I637" s="224" t="s">
        <v>1877</v>
      </c>
    </row>
    <row r="638" spans="1:9" ht="30" x14ac:dyDescent="0.25">
      <c r="A638" s="222" t="s">
        <v>695</v>
      </c>
      <c r="B638" s="222" t="s">
        <v>699</v>
      </c>
      <c r="C638" s="230" t="s">
        <v>1281</v>
      </c>
      <c r="D638" s="222" t="s">
        <v>1157</v>
      </c>
      <c r="E638" s="280">
        <v>1.26</v>
      </c>
      <c r="F638" s="280">
        <v>1.47</v>
      </c>
      <c r="G638" s="223" t="s">
        <v>2017</v>
      </c>
      <c r="H638" s="221" t="s">
        <v>1992</v>
      </c>
      <c r="I638" s="224">
        <v>46020</v>
      </c>
    </row>
    <row r="639" spans="1:9" ht="30" x14ac:dyDescent="0.25">
      <c r="A639" s="222" t="s">
        <v>695</v>
      </c>
      <c r="B639" s="222" t="s">
        <v>700</v>
      </c>
      <c r="C639" s="236" t="s">
        <v>700</v>
      </c>
      <c r="D639" s="247" t="s">
        <v>2239</v>
      </c>
      <c r="E639" s="247"/>
      <c r="F639" s="247"/>
      <c r="G639" s="247"/>
      <c r="H639" s="247"/>
      <c r="I639" s="247"/>
    </row>
    <row r="640" spans="1:9" ht="30" x14ac:dyDescent="0.25">
      <c r="A640" s="222" t="s">
        <v>695</v>
      </c>
      <c r="B640" s="222" t="s">
        <v>700</v>
      </c>
      <c r="C640" s="230" t="s">
        <v>332</v>
      </c>
      <c r="D640" s="222" t="s">
        <v>1100</v>
      </c>
      <c r="E640" s="280">
        <v>25.65</v>
      </c>
      <c r="F640" s="280">
        <v>28.16</v>
      </c>
      <c r="G640" s="223" t="s">
        <v>2017</v>
      </c>
      <c r="H640" s="221" t="s">
        <v>1664</v>
      </c>
      <c r="I640" s="224">
        <v>46010</v>
      </c>
    </row>
    <row r="641" spans="1:9" ht="30" x14ac:dyDescent="0.25">
      <c r="A641" s="222" t="s">
        <v>695</v>
      </c>
      <c r="B641" s="222" t="s">
        <v>700</v>
      </c>
      <c r="C641" s="230" t="s">
        <v>333</v>
      </c>
      <c r="D641" s="222" t="s">
        <v>1100</v>
      </c>
      <c r="E641" s="280">
        <v>35.200000000000003</v>
      </c>
      <c r="F641" s="280">
        <v>38.64</v>
      </c>
      <c r="G641" s="223" t="s">
        <v>2017</v>
      </c>
      <c r="H641" s="221" t="s">
        <v>1664</v>
      </c>
      <c r="I641" s="224">
        <v>46010</v>
      </c>
    </row>
    <row r="642" spans="1:9" ht="30" x14ac:dyDescent="0.25">
      <c r="A642" s="222" t="s">
        <v>695</v>
      </c>
      <c r="B642" s="222" t="s">
        <v>700</v>
      </c>
      <c r="C642" s="230" t="s">
        <v>341</v>
      </c>
      <c r="D642" s="231"/>
      <c r="E642" s="280"/>
      <c r="F642" s="280"/>
      <c r="G642" s="223"/>
      <c r="H642" s="220"/>
      <c r="I642" s="225"/>
    </row>
    <row r="643" spans="1:9" ht="30" x14ac:dyDescent="0.25">
      <c r="A643" s="222" t="s">
        <v>695</v>
      </c>
      <c r="B643" s="222" t="s">
        <v>700</v>
      </c>
      <c r="C643" s="222" t="s">
        <v>329</v>
      </c>
      <c r="D643" s="249" t="s">
        <v>1206</v>
      </c>
      <c r="E643" s="280">
        <v>2566.9299999999998</v>
      </c>
      <c r="F643" s="280">
        <v>2849.29</v>
      </c>
      <c r="G643" s="244" t="s">
        <v>2017</v>
      </c>
      <c r="H643" s="243" t="s">
        <v>1997</v>
      </c>
      <c r="I643" s="245">
        <v>46010</v>
      </c>
    </row>
    <row r="644" spans="1:9" ht="30" x14ac:dyDescent="0.25">
      <c r="A644" s="222" t="s">
        <v>695</v>
      </c>
      <c r="B644" s="222" t="s">
        <v>700</v>
      </c>
      <c r="C644" s="222" t="s">
        <v>331</v>
      </c>
      <c r="D644" s="249"/>
      <c r="E644" s="280">
        <v>25.93</v>
      </c>
      <c r="F644" s="280">
        <v>28.78</v>
      </c>
      <c r="G644" s="244"/>
      <c r="H644" s="243"/>
      <c r="I644" s="245"/>
    </row>
    <row r="645" spans="1:9" ht="30" x14ac:dyDescent="0.25">
      <c r="A645" s="222" t="s">
        <v>695</v>
      </c>
      <c r="B645" s="222" t="s">
        <v>700</v>
      </c>
      <c r="C645" s="230" t="s">
        <v>342</v>
      </c>
      <c r="D645" s="222" t="s">
        <v>1204</v>
      </c>
      <c r="E645" s="280">
        <v>2566.9299999999998</v>
      </c>
      <c r="F645" s="280">
        <v>2849.29</v>
      </c>
      <c r="G645" s="223" t="s">
        <v>2017</v>
      </c>
      <c r="H645" s="221" t="s">
        <v>1907</v>
      </c>
      <c r="I645" s="224" t="s">
        <v>1906</v>
      </c>
    </row>
    <row r="646" spans="1:9" ht="30" x14ac:dyDescent="0.25">
      <c r="A646" s="222" t="s">
        <v>695</v>
      </c>
      <c r="B646" s="222" t="s">
        <v>700</v>
      </c>
      <c r="C646" s="230" t="s">
        <v>342</v>
      </c>
      <c r="D646" s="222" t="s">
        <v>1205</v>
      </c>
      <c r="E646" s="280">
        <v>3832.74</v>
      </c>
      <c r="F646" s="280">
        <v>4254.34</v>
      </c>
      <c r="G646" s="223" t="s">
        <v>2017</v>
      </c>
      <c r="H646" s="221" t="s">
        <v>1907</v>
      </c>
      <c r="I646" s="224" t="s">
        <v>1906</v>
      </c>
    </row>
    <row r="647" spans="1:9" ht="30" x14ac:dyDescent="0.25">
      <c r="A647" s="222" t="s">
        <v>695</v>
      </c>
      <c r="B647" s="222" t="s">
        <v>700</v>
      </c>
      <c r="C647" s="230" t="s">
        <v>1281</v>
      </c>
      <c r="D647" s="222" t="s">
        <v>972</v>
      </c>
      <c r="E647" s="280">
        <v>1.8</v>
      </c>
      <c r="F647" s="280">
        <v>2.1</v>
      </c>
      <c r="G647" s="223" t="s">
        <v>2017</v>
      </c>
      <c r="H647" s="221" t="s">
        <v>1992</v>
      </c>
      <c r="I647" s="224">
        <v>46020</v>
      </c>
    </row>
    <row r="648" spans="1:9" ht="30" x14ac:dyDescent="0.25">
      <c r="A648" s="222" t="s">
        <v>695</v>
      </c>
      <c r="B648" s="222" t="s">
        <v>701</v>
      </c>
      <c r="C648" s="236" t="s">
        <v>701</v>
      </c>
      <c r="D648" s="247" t="s">
        <v>67</v>
      </c>
      <c r="E648" s="247"/>
      <c r="F648" s="247"/>
      <c r="G648" s="247"/>
      <c r="H648" s="247"/>
      <c r="I648" s="247"/>
    </row>
    <row r="649" spans="1:9" ht="30" x14ac:dyDescent="0.25">
      <c r="A649" s="222" t="s">
        <v>695</v>
      </c>
      <c r="B649" s="222" t="s">
        <v>701</v>
      </c>
      <c r="C649" s="230" t="s">
        <v>1281</v>
      </c>
      <c r="D649" s="222" t="s">
        <v>972</v>
      </c>
      <c r="E649" s="280">
        <v>1.26</v>
      </c>
      <c r="F649" s="280">
        <v>1.47</v>
      </c>
      <c r="G649" s="223" t="s">
        <v>2017</v>
      </c>
      <c r="H649" s="221" t="s">
        <v>1992</v>
      </c>
      <c r="I649" s="224">
        <v>46020</v>
      </c>
    </row>
    <row r="650" spans="1:9" ht="30" x14ac:dyDescent="0.25">
      <c r="A650" s="222" t="s">
        <v>695</v>
      </c>
      <c r="B650" s="222" t="s">
        <v>702</v>
      </c>
      <c r="C650" s="236" t="s">
        <v>702</v>
      </c>
      <c r="D650" s="247" t="s">
        <v>68</v>
      </c>
      <c r="E650" s="247"/>
      <c r="F650" s="247"/>
      <c r="G650" s="247"/>
      <c r="H650" s="247"/>
      <c r="I650" s="247"/>
    </row>
    <row r="651" spans="1:9" ht="30" x14ac:dyDescent="0.25">
      <c r="A651" s="222" t="s">
        <v>695</v>
      </c>
      <c r="B651" s="222" t="s">
        <v>702</v>
      </c>
      <c r="C651" s="230" t="s">
        <v>342</v>
      </c>
      <c r="D651" s="222" t="s">
        <v>1673</v>
      </c>
      <c r="E651" s="280">
        <v>3055.39</v>
      </c>
      <c r="F651" s="280">
        <v>3391.48</v>
      </c>
      <c r="G651" s="223" t="s">
        <v>2017</v>
      </c>
      <c r="H651" s="221" t="s">
        <v>1874</v>
      </c>
      <c r="I651" s="224" t="s">
        <v>1873</v>
      </c>
    </row>
    <row r="652" spans="1:9" ht="30" x14ac:dyDescent="0.25">
      <c r="A652" s="222" t="s">
        <v>695</v>
      </c>
      <c r="B652" s="222" t="s">
        <v>702</v>
      </c>
      <c r="C652" s="230" t="s">
        <v>1281</v>
      </c>
      <c r="D652" s="222" t="s">
        <v>972</v>
      </c>
      <c r="E652" s="280">
        <v>1.26</v>
      </c>
      <c r="F652" s="280">
        <v>1.47</v>
      </c>
      <c r="G652" s="223" t="s">
        <v>2017</v>
      </c>
      <c r="H652" s="221" t="s">
        <v>1992</v>
      </c>
      <c r="I652" s="224">
        <v>46020</v>
      </c>
    </row>
    <row r="653" spans="1:9" ht="30" x14ac:dyDescent="0.25">
      <c r="A653" s="222" t="s">
        <v>695</v>
      </c>
      <c r="B653" s="222" t="s">
        <v>703</v>
      </c>
      <c r="C653" s="236" t="s">
        <v>703</v>
      </c>
      <c r="D653" s="247" t="s">
        <v>2240</v>
      </c>
      <c r="E653" s="247"/>
      <c r="F653" s="247"/>
      <c r="G653" s="247"/>
      <c r="H653" s="247"/>
      <c r="I653" s="247"/>
    </row>
    <row r="654" spans="1:9" ht="30" x14ac:dyDescent="0.25">
      <c r="A654" s="222" t="s">
        <v>695</v>
      </c>
      <c r="B654" s="222" t="s">
        <v>703</v>
      </c>
      <c r="C654" s="230" t="s">
        <v>332</v>
      </c>
      <c r="D654" s="222" t="s">
        <v>1090</v>
      </c>
      <c r="E654" s="280">
        <v>24.71</v>
      </c>
      <c r="F654" s="280">
        <v>27.13</v>
      </c>
      <c r="G654" s="223" t="s">
        <v>2017</v>
      </c>
      <c r="H654" s="221" t="s">
        <v>1962</v>
      </c>
      <c r="I654" s="224" t="s">
        <v>1961</v>
      </c>
    </row>
    <row r="655" spans="1:9" ht="30" x14ac:dyDescent="0.25">
      <c r="A655" s="222" t="s">
        <v>695</v>
      </c>
      <c r="B655" s="222" t="s">
        <v>703</v>
      </c>
      <c r="C655" s="230" t="s">
        <v>333</v>
      </c>
      <c r="D655" s="222" t="s">
        <v>1090</v>
      </c>
      <c r="E655" s="280">
        <v>52.16</v>
      </c>
      <c r="F655" s="280">
        <v>57.27</v>
      </c>
      <c r="G655" s="223" t="s">
        <v>2017</v>
      </c>
      <c r="H655" s="221" t="s">
        <v>1962</v>
      </c>
      <c r="I655" s="224" t="s">
        <v>1961</v>
      </c>
    </row>
    <row r="656" spans="1:9" ht="30" x14ac:dyDescent="0.25">
      <c r="A656" s="222" t="s">
        <v>695</v>
      </c>
      <c r="B656" s="222" t="s">
        <v>703</v>
      </c>
      <c r="C656" s="230" t="s">
        <v>341</v>
      </c>
      <c r="D656" s="222"/>
      <c r="E656" s="280"/>
      <c r="F656" s="280"/>
      <c r="G656" s="265"/>
      <c r="H656" s="221"/>
      <c r="I656" s="224"/>
    </row>
    <row r="657" spans="1:9" ht="30" x14ac:dyDescent="0.25">
      <c r="A657" s="222" t="s">
        <v>695</v>
      </c>
      <c r="B657" s="222" t="s">
        <v>703</v>
      </c>
      <c r="C657" s="222" t="s">
        <v>329</v>
      </c>
      <c r="D657" s="249" t="s">
        <v>1676</v>
      </c>
      <c r="E657" s="280">
        <v>2959.95</v>
      </c>
      <c r="F657" s="280">
        <v>3285.54</v>
      </c>
      <c r="G657" s="244" t="s">
        <v>2017</v>
      </c>
      <c r="H657" s="243" t="s">
        <v>1748</v>
      </c>
      <c r="I657" s="245" t="s">
        <v>1254</v>
      </c>
    </row>
    <row r="658" spans="1:9" ht="30" x14ac:dyDescent="0.25">
      <c r="A658" s="222" t="s">
        <v>695</v>
      </c>
      <c r="B658" s="222" t="s">
        <v>703</v>
      </c>
      <c r="C658" s="222" t="s">
        <v>331</v>
      </c>
      <c r="D658" s="249"/>
      <c r="E658" s="280">
        <v>24.97</v>
      </c>
      <c r="F658" s="280">
        <v>27.71</v>
      </c>
      <c r="G658" s="244"/>
      <c r="H658" s="243"/>
      <c r="I658" s="245"/>
    </row>
    <row r="659" spans="1:9" ht="30" x14ac:dyDescent="0.25">
      <c r="A659" s="222" t="s">
        <v>695</v>
      </c>
      <c r="B659" s="222" t="s">
        <v>703</v>
      </c>
      <c r="C659" s="230" t="s">
        <v>342</v>
      </c>
      <c r="D659" s="222" t="s">
        <v>1674</v>
      </c>
      <c r="E659" s="280">
        <v>2959.95</v>
      </c>
      <c r="F659" s="280">
        <v>3285.54</v>
      </c>
      <c r="G659" s="223" t="s">
        <v>2017</v>
      </c>
      <c r="H659" s="221" t="s">
        <v>1874</v>
      </c>
      <c r="I659" s="224" t="s">
        <v>1873</v>
      </c>
    </row>
    <row r="660" spans="1:9" ht="30" x14ac:dyDescent="0.25">
      <c r="A660" s="222" t="s">
        <v>695</v>
      </c>
      <c r="B660" s="222" t="s">
        <v>703</v>
      </c>
      <c r="C660" s="230" t="s">
        <v>342</v>
      </c>
      <c r="D660" s="222" t="s">
        <v>1675</v>
      </c>
      <c r="E660" s="280">
        <v>2959.95</v>
      </c>
      <c r="F660" s="280">
        <v>3285.54</v>
      </c>
      <c r="G660" s="223" t="s">
        <v>2017</v>
      </c>
      <c r="H660" s="221" t="s">
        <v>1874</v>
      </c>
      <c r="I660" s="224" t="s">
        <v>1873</v>
      </c>
    </row>
    <row r="661" spans="1:9" ht="30" x14ac:dyDescent="0.25">
      <c r="A661" s="222" t="s">
        <v>695</v>
      </c>
      <c r="B661" s="222" t="s">
        <v>703</v>
      </c>
      <c r="C661" s="233" t="s">
        <v>1281</v>
      </c>
      <c r="D661" s="244" t="s">
        <v>972</v>
      </c>
      <c r="E661" s="280">
        <v>1.8</v>
      </c>
      <c r="F661" s="280">
        <v>2.1</v>
      </c>
      <c r="G661" s="244" t="s">
        <v>2017</v>
      </c>
      <c r="H661" s="221" t="s">
        <v>1992</v>
      </c>
      <c r="I661" s="224">
        <v>46020</v>
      </c>
    </row>
    <row r="662" spans="1:9" ht="30" x14ac:dyDescent="0.25">
      <c r="A662" s="222" t="s">
        <v>695</v>
      </c>
      <c r="B662" s="222" t="s">
        <v>703</v>
      </c>
      <c r="C662" s="233" t="s">
        <v>1281</v>
      </c>
      <c r="D662" s="244"/>
      <c r="E662" s="280">
        <v>1.26</v>
      </c>
      <c r="F662" s="280">
        <v>1.47</v>
      </c>
      <c r="G662" s="244"/>
      <c r="H662" s="221" t="s">
        <v>1992</v>
      </c>
      <c r="I662" s="224">
        <v>46020</v>
      </c>
    </row>
    <row r="663" spans="1:9" s="260" customFormat="1" ht="28.5" x14ac:dyDescent="0.25">
      <c r="A663" s="230" t="s">
        <v>704</v>
      </c>
      <c r="B663" s="230" t="s">
        <v>704</v>
      </c>
      <c r="C663" s="236" t="s">
        <v>704</v>
      </c>
      <c r="D663" s="247" t="s">
        <v>405</v>
      </c>
      <c r="E663" s="247"/>
      <c r="F663" s="247"/>
      <c r="G663" s="247"/>
      <c r="H663" s="247"/>
      <c r="I663" s="247"/>
    </row>
    <row r="664" spans="1:9" x14ac:dyDescent="0.25">
      <c r="A664" s="222" t="s">
        <v>704</v>
      </c>
      <c r="B664" s="222" t="s">
        <v>705</v>
      </c>
      <c r="C664" s="236" t="s">
        <v>705</v>
      </c>
      <c r="D664" s="247" t="s">
        <v>69</v>
      </c>
      <c r="E664" s="247"/>
      <c r="F664" s="247"/>
      <c r="G664" s="247"/>
      <c r="H664" s="247"/>
      <c r="I664" s="247"/>
    </row>
    <row r="665" spans="1:9" ht="30" x14ac:dyDescent="0.25">
      <c r="A665" s="222" t="s">
        <v>704</v>
      </c>
      <c r="B665" s="222" t="s">
        <v>705</v>
      </c>
      <c r="C665" s="230" t="s">
        <v>342</v>
      </c>
      <c r="D665" s="222" t="s">
        <v>1012</v>
      </c>
      <c r="E665" s="280">
        <v>1199.5999999999999</v>
      </c>
      <c r="F665" s="280">
        <v>1331.55</v>
      </c>
      <c r="G665" s="223" t="s">
        <v>2016</v>
      </c>
      <c r="H665" s="221" t="s">
        <v>1467</v>
      </c>
      <c r="I665" s="224" t="s">
        <v>1468</v>
      </c>
    </row>
    <row r="666" spans="1:9" ht="28.5" x14ac:dyDescent="0.25">
      <c r="A666" s="222" t="s">
        <v>704</v>
      </c>
      <c r="B666" s="222" t="s">
        <v>705</v>
      </c>
      <c r="C666" s="230" t="s">
        <v>1281</v>
      </c>
      <c r="D666" s="222" t="s">
        <v>1419</v>
      </c>
      <c r="E666" s="280">
        <v>1.26</v>
      </c>
      <c r="F666" s="280">
        <v>1.47</v>
      </c>
      <c r="G666" s="223" t="s">
        <v>2017</v>
      </c>
      <c r="H666" s="221" t="s">
        <v>1992</v>
      </c>
      <c r="I666" s="224">
        <v>46020</v>
      </c>
    </row>
    <row r="667" spans="1:9" x14ac:dyDescent="0.25">
      <c r="A667" s="222" t="s">
        <v>704</v>
      </c>
      <c r="B667" s="222" t="s">
        <v>706</v>
      </c>
      <c r="C667" s="236" t="s">
        <v>706</v>
      </c>
      <c r="D667" s="247" t="s">
        <v>70</v>
      </c>
      <c r="E667" s="247"/>
      <c r="F667" s="247"/>
      <c r="G667" s="247"/>
      <c r="H667" s="247"/>
      <c r="I667" s="247"/>
    </row>
    <row r="668" spans="1:9" ht="28.5" x14ac:dyDescent="0.25">
      <c r="A668" s="222" t="s">
        <v>704</v>
      </c>
      <c r="B668" s="222" t="s">
        <v>706</v>
      </c>
      <c r="C668" s="230" t="s">
        <v>1281</v>
      </c>
      <c r="D668" s="222" t="s">
        <v>1419</v>
      </c>
      <c r="E668" s="280">
        <v>1.26</v>
      </c>
      <c r="F668" s="280">
        <v>1.47</v>
      </c>
      <c r="G668" s="223" t="s">
        <v>2017</v>
      </c>
      <c r="H668" s="221" t="s">
        <v>1992</v>
      </c>
      <c r="I668" s="224">
        <v>46020</v>
      </c>
    </row>
    <row r="669" spans="1:9" x14ac:dyDescent="0.25">
      <c r="A669" s="222" t="s">
        <v>704</v>
      </c>
      <c r="B669" s="222" t="s">
        <v>707</v>
      </c>
      <c r="C669" s="236" t="s">
        <v>707</v>
      </c>
      <c r="D669" s="247" t="s">
        <v>71</v>
      </c>
      <c r="E669" s="247"/>
      <c r="F669" s="247"/>
      <c r="G669" s="247"/>
      <c r="H669" s="247"/>
      <c r="I669" s="247"/>
    </row>
    <row r="670" spans="1:9" ht="28.5" x14ac:dyDescent="0.25">
      <c r="A670" s="222" t="s">
        <v>704</v>
      </c>
      <c r="B670" s="222" t="s">
        <v>707</v>
      </c>
      <c r="C670" s="230" t="s">
        <v>1281</v>
      </c>
      <c r="D670" s="222"/>
      <c r="E670" s="280">
        <v>1.26</v>
      </c>
      <c r="F670" s="280">
        <v>1.47</v>
      </c>
      <c r="G670" s="223" t="s">
        <v>2017</v>
      </c>
      <c r="H670" s="221" t="s">
        <v>1992</v>
      </c>
      <c r="I670" s="224">
        <v>46020</v>
      </c>
    </row>
    <row r="671" spans="1:9" x14ac:dyDescent="0.25">
      <c r="A671" s="222" t="s">
        <v>704</v>
      </c>
      <c r="B671" s="222" t="s">
        <v>708</v>
      </c>
      <c r="C671" s="236" t="s">
        <v>708</v>
      </c>
      <c r="D671" s="247" t="s">
        <v>72</v>
      </c>
      <c r="E671" s="247"/>
      <c r="F671" s="247"/>
      <c r="G671" s="247"/>
      <c r="H671" s="247"/>
      <c r="I671" s="247"/>
    </row>
    <row r="672" spans="1:9" ht="28.5" x14ac:dyDescent="0.25">
      <c r="A672" s="222" t="s">
        <v>704</v>
      </c>
      <c r="B672" s="222" t="s">
        <v>708</v>
      </c>
      <c r="C672" s="230" t="s">
        <v>1281</v>
      </c>
      <c r="D672" s="222" t="s">
        <v>1419</v>
      </c>
      <c r="E672" s="280">
        <v>1.26</v>
      </c>
      <c r="F672" s="280">
        <v>1.47</v>
      </c>
      <c r="G672" s="223" t="s">
        <v>2017</v>
      </c>
      <c r="H672" s="221" t="s">
        <v>1992</v>
      </c>
      <c r="I672" s="224">
        <v>46020</v>
      </c>
    </row>
    <row r="673" spans="1:9" s="260" customFormat="1" x14ac:dyDescent="0.25">
      <c r="A673" s="230" t="s">
        <v>709</v>
      </c>
      <c r="B673" s="230" t="s">
        <v>709</v>
      </c>
      <c r="C673" s="236" t="s">
        <v>709</v>
      </c>
      <c r="D673" s="247" t="s">
        <v>406</v>
      </c>
      <c r="E673" s="247"/>
      <c r="F673" s="247"/>
      <c r="G673" s="247"/>
      <c r="H673" s="247"/>
      <c r="I673" s="247"/>
    </row>
    <row r="674" spans="1:9" x14ac:dyDescent="0.25">
      <c r="A674" s="222" t="s">
        <v>709</v>
      </c>
      <c r="B674" s="222" t="s">
        <v>710</v>
      </c>
      <c r="C674" s="236" t="s">
        <v>710</v>
      </c>
      <c r="D674" s="247" t="s">
        <v>73</v>
      </c>
      <c r="E674" s="247"/>
      <c r="F674" s="247"/>
      <c r="G674" s="247"/>
      <c r="H674" s="247"/>
      <c r="I674" s="247"/>
    </row>
    <row r="675" spans="1:9" ht="28.5" x14ac:dyDescent="0.25">
      <c r="A675" s="222" t="s">
        <v>709</v>
      </c>
      <c r="B675" s="222" t="s">
        <v>710</v>
      </c>
      <c r="C675" s="230" t="s">
        <v>1281</v>
      </c>
      <c r="D675" s="222" t="s">
        <v>972</v>
      </c>
      <c r="E675" s="280">
        <v>1.26</v>
      </c>
      <c r="F675" s="280">
        <v>1.47</v>
      </c>
      <c r="G675" s="223" t="s">
        <v>2017</v>
      </c>
      <c r="H675" s="221" t="s">
        <v>1992</v>
      </c>
      <c r="I675" s="224">
        <v>46020</v>
      </c>
    </row>
    <row r="676" spans="1:9" x14ac:dyDescent="0.25">
      <c r="A676" s="222" t="s">
        <v>709</v>
      </c>
      <c r="B676" s="222" t="s">
        <v>711</v>
      </c>
      <c r="C676" s="266" t="s">
        <v>711</v>
      </c>
      <c r="D676" s="247" t="s">
        <v>74</v>
      </c>
      <c r="E676" s="247"/>
      <c r="F676" s="247"/>
      <c r="G676" s="247"/>
      <c r="H676" s="247"/>
      <c r="I676" s="247"/>
    </row>
    <row r="677" spans="1:9" ht="28.5" x14ac:dyDescent="0.25">
      <c r="A677" s="222" t="s">
        <v>709</v>
      </c>
      <c r="B677" s="222" t="s">
        <v>711</v>
      </c>
      <c r="C677" s="230" t="s">
        <v>1281</v>
      </c>
      <c r="D677" s="222" t="s">
        <v>972</v>
      </c>
      <c r="E677" s="280">
        <v>1.26</v>
      </c>
      <c r="F677" s="280">
        <v>1.47</v>
      </c>
      <c r="G677" s="223" t="s">
        <v>2017</v>
      </c>
      <c r="H677" s="221" t="s">
        <v>1992</v>
      </c>
      <c r="I677" s="224">
        <v>46020</v>
      </c>
    </row>
    <row r="678" spans="1:9" x14ac:dyDescent="0.25">
      <c r="A678" s="222" t="s">
        <v>709</v>
      </c>
      <c r="B678" s="222" t="s">
        <v>712</v>
      </c>
      <c r="C678" s="266" t="s">
        <v>712</v>
      </c>
      <c r="D678" s="247" t="s">
        <v>75</v>
      </c>
      <c r="E678" s="247"/>
      <c r="F678" s="247"/>
      <c r="G678" s="247"/>
      <c r="H678" s="247"/>
      <c r="I678" s="247"/>
    </row>
    <row r="679" spans="1:9" ht="28.5" x14ac:dyDescent="0.25">
      <c r="A679" s="222" t="s">
        <v>709</v>
      </c>
      <c r="B679" s="222" t="s">
        <v>712</v>
      </c>
      <c r="C679" s="230" t="s">
        <v>1281</v>
      </c>
      <c r="D679" s="222" t="s">
        <v>972</v>
      </c>
      <c r="E679" s="280">
        <v>1.26</v>
      </c>
      <c r="F679" s="280">
        <v>1.47</v>
      </c>
      <c r="G679" s="223" t="s">
        <v>2017</v>
      </c>
      <c r="H679" s="221" t="s">
        <v>1992</v>
      </c>
      <c r="I679" s="224">
        <v>46020</v>
      </c>
    </row>
    <row r="680" spans="1:9" x14ac:dyDescent="0.25">
      <c r="A680" s="222" t="s">
        <v>709</v>
      </c>
      <c r="B680" s="222" t="s">
        <v>713</v>
      </c>
      <c r="C680" s="266" t="s">
        <v>713</v>
      </c>
      <c r="D680" s="247" t="s">
        <v>76</v>
      </c>
      <c r="E680" s="247"/>
      <c r="F680" s="247"/>
      <c r="G680" s="247"/>
      <c r="H680" s="247"/>
      <c r="I680" s="247"/>
    </row>
    <row r="681" spans="1:9" ht="28.5" x14ac:dyDescent="0.25">
      <c r="A681" s="222" t="s">
        <v>709</v>
      </c>
      <c r="B681" s="222" t="s">
        <v>713</v>
      </c>
      <c r="C681" s="230" t="s">
        <v>1281</v>
      </c>
      <c r="D681" s="222" t="s">
        <v>972</v>
      </c>
      <c r="E681" s="280">
        <v>1.26</v>
      </c>
      <c r="F681" s="280">
        <v>1.47</v>
      </c>
      <c r="G681" s="223" t="s">
        <v>2017</v>
      </c>
      <c r="H681" s="221" t="s">
        <v>1992</v>
      </c>
      <c r="I681" s="224">
        <v>46020</v>
      </c>
    </row>
    <row r="682" spans="1:9" x14ac:dyDescent="0.25">
      <c r="A682" s="222" t="s">
        <v>709</v>
      </c>
      <c r="B682" s="222" t="s">
        <v>714</v>
      </c>
      <c r="C682" s="266" t="s">
        <v>714</v>
      </c>
      <c r="D682" s="247" t="s">
        <v>77</v>
      </c>
      <c r="E682" s="247"/>
      <c r="F682" s="247"/>
      <c r="G682" s="247"/>
      <c r="H682" s="247"/>
      <c r="I682" s="247"/>
    </row>
    <row r="683" spans="1:9" ht="28.5" x14ac:dyDescent="0.25">
      <c r="A683" s="222" t="s">
        <v>709</v>
      </c>
      <c r="B683" s="222" t="s">
        <v>714</v>
      </c>
      <c r="C683" s="230" t="s">
        <v>1281</v>
      </c>
      <c r="D683" s="222" t="s">
        <v>972</v>
      </c>
      <c r="E683" s="280">
        <v>1.26</v>
      </c>
      <c r="F683" s="280">
        <v>1.47</v>
      </c>
      <c r="G683" s="223" t="s">
        <v>2017</v>
      </c>
      <c r="H683" s="221" t="s">
        <v>1992</v>
      </c>
      <c r="I683" s="224">
        <v>46020</v>
      </c>
    </row>
    <row r="684" spans="1:9" x14ac:dyDescent="0.25">
      <c r="A684" s="222" t="s">
        <v>709</v>
      </c>
      <c r="B684" s="222" t="s">
        <v>715</v>
      </c>
      <c r="C684" s="266" t="s">
        <v>715</v>
      </c>
      <c r="D684" s="247" t="s">
        <v>78</v>
      </c>
      <c r="E684" s="247"/>
      <c r="F684" s="247"/>
      <c r="G684" s="247"/>
      <c r="H684" s="247"/>
      <c r="I684" s="247"/>
    </row>
    <row r="685" spans="1:9" ht="28.5" x14ac:dyDescent="0.25">
      <c r="A685" s="222" t="s">
        <v>709</v>
      </c>
      <c r="B685" s="222" t="s">
        <v>715</v>
      </c>
      <c r="C685" s="230" t="s">
        <v>1281</v>
      </c>
      <c r="D685" s="222" t="s">
        <v>972</v>
      </c>
      <c r="E685" s="280">
        <v>1.26</v>
      </c>
      <c r="F685" s="280">
        <v>1.47</v>
      </c>
      <c r="G685" s="223" t="s">
        <v>2017</v>
      </c>
      <c r="H685" s="221" t="s">
        <v>1992</v>
      </c>
      <c r="I685" s="224">
        <v>46020</v>
      </c>
    </row>
    <row r="686" spans="1:9" x14ac:dyDescent="0.25">
      <c r="A686" s="222" t="s">
        <v>709</v>
      </c>
      <c r="B686" s="222" t="s">
        <v>716</v>
      </c>
      <c r="C686" s="266" t="s">
        <v>716</v>
      </c>
      <c r="D686" s="247" t="s">
        <v>79</v>
      </c>
      <c r="E686" s="247"/>
      <c r="F686" s="247"/>
      <c r="G686" s="247"/>
      <c r="H686" s="247"/>
      <c r="I686" s="247"/>
    </row>
    <row r="687" spans="1:9" ht="30" x14ac:dyDescent="0.25">
      <c r="A687" s="222" t="s">
        <v>709</v>
      </c>
      <c r="B687" s="222" t="s">
        <v>716</v>
      </c>
      <c r="C687" s="230" t="s">
        <v>1281</v>
      </c>
      <c r="D687" s="222" t="s">
        <v>1139</v>
      </c>
      <c r="E687" s="280">
        <v>1.26</v>
      </c>
      <c r="F687" s="280">
        <v>1.47</v>
      </c>
      <c r="G687" s="223" t="s">
        <v>2017</v>
      </c>
      <c r="H687" s="221" t="s">
        <v>1992</v>
      </c>
      <c r="I687" s="224">
        <v>46020</v>
      </c>
    </row>
    <row r="688" spans="1:9" x14ac:dyDescent="0.25">
      <c r="A688" s="222" t="s">
        <v>709</v>
      </c>
      <c r="B688" s="222" t="s">
        <v>717</v>
      </c>
      <c r="C688" s="266" t="s">
        <v>717</v>
      </c>
      <c r="D688" s="247" t="s">
        <v>80</v>
      </c>
      <c r="E688" s="247"/>
      <c r="F688" s="247"/>
      <c r="G688" s="247"/>
      <c r="H688" s="247"/>
      <c r="I688" s="247"/>
    </row>
    <row r="689" spans="1:9" ht="28.5" x14ac:dyDescent="0.25">
      <c r="A689" s="222" t="s">
        <v>709</v>
      </c>
      <c r="B689" s="222" t="s">
        <v>717</v>
      </c>
      <c r="C689" s="230" t="s">
        <v>1281</v>
      </c>
      <c r="D689" s="222" t="s">
        <v>972</v>
      </c>
      <c r="E689" s="280">
        <v>1.26</v>
      </c>
      <c r="F689" s="280">
        <v>1.47</v>
      </c>
      <c r="G689" s="223" t="s">
        <v>2017</v>
      </c>
      <c r="H689" s="221" t="s">
        <v>1992</v>
      </c>
      <c r="I689" s="224">
        <v>46020</v>
      </c>
    </row>
    <row r="690" spans="1:9" x14ac:dyDescent="0.25">
      <c r="A690" s="222" t="s">
        <v>709</v>
      </c>
      <c r="B690" s="222" t="s">
        <v>557</v>
      </c>
      <c r="C690" s="266" t="s">
        <v>557</v>
      </c>
      <c r="D690" s="247" t="s">
        <v>81</v>
      </c>
      <c r="E690" s="247"/>
      <c r="F690" s="247"/>
      <c r="G690" s="247"/>
      <c r="H690" s="247"/>
      <c r="I690" s="247"/>
    </row>
    <row r="691" spans="1:9" ht="28.5" x14ac:dyDescent="0.25">
      <c r="A691" s="222" t="s">
        <v>709</v>
      </c>
      <c r="B691" s="222" t="s">
        <v>557</v>
      </c>
      <c r="C691" s="230" t="s">
        <v>1281</v>
      </c>
      <c r="D691" s="222" t="s">
        <v>972</v>
      </c>
      <c r="E691" s="280">
        <v>1.26</v>
      </c>
      <c r="F691" s="280">
        <v>1.47</v>
      </c>
      <c r="G691" s="223" t="s">
        <v>2017</v>
      </c>
      <c r="H691" s="221" t="s">
        <v>1992</v>
      </c>
      <c r="I691" s="224">
        <v>46020</v>
      </c>
    </row>
    <row r="692" spans="1:9" x14ac:dyDescent="0.25">
      <c r="A692" s="222" t="s">
        <v>709</v>
      </c>
      <c r="B692" s="222" t="s">
        <v>534</v>
      </c>
      <c r="C692" s="266" t="s">
        <v>534</v>
      </c>
      <c r="D692" s="247" t="s">
        <v>59</v>
      </c>
      <c r="E692" s="247"/>
      <c r="F692" s="247"/>
      <c r="G692" s="247"/>
      <c r="H692" s="247"/>
      <c r="I692" s="247"/>
    </row>
    <row r="693" spans="1:9" ht="28.5" x14ac:dyDescent="0.25">
      <c r="A693" s="222" t="s">
        <v>709</v>
      </c>
      <c r="B693" s="222" t="s">
        <v>534</v>
      </c>
      <c r="C693" s="230" t="s">
        <v>1281</v>
      </c>
      <c r="D693" s="222" t="s">
        <v>972</v>
      </c>
      <c r="E693" s="280">
        <v>1.26</v>
      </c>
      <c r="F693" s="280">
        <v>1.47</v>
      </c>
      <c r="G693" s="223" t="s">
        <v>2017</v>
      </c>
      <c r="H693" s="221" t="s">
        <v>1992</v>
      </c>
      <c r="I693" s="224">
        <v>46020</v>
      </c>
    </row>
    <row r="694" spans="1:9" ht="42.75" x14ac:dyDescent="0.25">
      <c r="A694" s="222" t="s">
        <v>709</v>
      </c>
      <c r="B694" s="222" t="s">
        <v>718</v>
      </c>
      <c r="C694" s="263" t="s">
        <v>718</v>
      </c>
      <c r="D694" s="247" t="s">
        <v>407</v>
      </c>
      <c r="E694" s="247"/>
      <c r="F694" s="247"/>
      <c r="G694" s="247"/>
      <c r="H694" s="247"/>
      <c r="I694" s="247"/>
    </row>
    <row r="695" spans="1:9" ht="60" x14ac:dyDescent="0.25">
      <c r="A695" s="222" t="s">
        <v>709</v>
      </c>
      <c r="B695" s="222" t="s">
        <v>718</v>
      </c>
      <c r="C695" s="230" t="s">
        <v>332</v>
      </c>
      <c r="D695" s="222" t="s">
        <v>2241</v>
      </c>
      <c r="E695" s="280">
        <v>57.5</v>
      </c>
      <c r="F695" s="280">
        <v>63.13</v>
      </c>
      <c r="G695" s="223" t="s">
        <v>2017</v>
      </c>
      <c r="H695" s="221" t="s">
        <v>1783</v>
      </c>
      <c r="I695" s="224" t="s">
        <v>1784</v>
      </c>
    </row>
    <row r="696" spans="1:9" ht="45" x14ac:dyDescent="0.25">
      <c r="A696" s="222" t="s">
        <v>709</v>
      </c>
      <c r="B696" s="222" t="s">
        <v>718</v>
      </c>
      <c r="C696" s="233" t="s">
        <v>342</v>
      </c>
      <c r="D696" s="222" t="s">
        <v>1406</v>
      </c>
      <c r="E696" s="280">
        <v>3621.79</v>
      </c>
      <c r="F696" s="280">
        <v>4020.18</v>
      </c>
      <c r="G696" s="223" t="s">
        <v>2017</v>
      </c>
      <c r="H696" s="221" t="s">
        <v>1454</v>
      </c>
      <c r="I696" s="224" t="s">
        <v>1455</v>
      </c>
    </row>
    <row r="697" spans="1:9" ht="30" x14ac:dyDescent="0.25">
      <c r="A697" s="222" t="s">
        <v>709</v>
      </c>
      <c r="B697" s="222" t="s">
        <v>718</v>
      </c>
      <c r="C697" s="233" t="s">
        <v>342</v>
      </c>
      <c r="D697" s="222" t="s">
        <v>496</v>
      </c>
      <c r="E697" s="280">
        <v>1986.75</v>
      </c>
      <c r="F697" s="280">
        <v>2205.29</v>
      </c>
      <c r="G697" s="223" t="s">
        <v>2017</v>
      </c>
      <c r="H697" s="221" t="s">
        <v>1780</v>
      </c>
      <c r="I697" s="224" t="s">
        <v>1781</v>
      </c>
    </row>
    <row r="698" spans="1:9" ht="30" x14ac:dyDescent="0.25">
      <c r="A698" s="222" t="s">
        <v>709</v>
      </c>
      <c r="B698" s="222" t="s">
        <v>718</v>
      </c>
      <c r="C698" s="233" t="s">
        <v>342</v>
      </c>
      <c r="D698" s="222" t="s">
        <v>1407</v>
      </c>
      <c r="E698" s="280">
        <v>1986.75</v>
      </c>
      <c r="F698" s="280">
        <v>2205.29</v>
      </c>
      <c r="G698" s="223" t="s">
        <v>2017</v>
      </c>
      <c r="H698" s="221" t="s">
        <v>1454</v>
      </c>
      <c r="I698" s="224" t="s">
        <v>1455</v>
      </c>
    </row>
    <row r="699" spans="1:9" ht="75" x14ac:dyDescent="0.25">
      <c r="A699" s="222" t="s">
        <v>709</v>
      </c>
      <c r="B699" s="222" t="s">
        <v>718</v>
      </c>
      <c r="C699" s="233" t="s">
        <v>342</v>
      </c>
      <c r="D699" s="222" t="s">
        <v>1408</v>
      </c>
      <c r="E699" s="280">
        <v>3621.79</v>
      </c>
      <c r="F699" s="280">
        <v>4020.18</v>
      </c>
      <c r="G699" s="223" t="s">
        <v>2017</v>
      </c>
      <c r="H699" s="221" t="s">
        <v>1454</v>
      </c>
      <c r="I699" s="224" t="s">
        <v>1455</v>
      </c>
    </row>
    <row r="700" spans="1:9" ht="30" x14ac:dyDescent="0.25">
      <c r="A700" s="222" t="s">
        <v>709</v>
      </c>
      <c r="B700" s="222" t="s">
        <v>718</v>
      </c>
      <c r="C700" s="230" t="s">
        <v>1281</v>
      </c>
      <c r="D700" s="222" t="s">
        <v>972</v>
      </c>
      <c r="E700" s="280">
        <v>1.8</v>
      </c>
      <c r="F700" s="280">
        <v>2.1</v>
      </c>
      <c r="G700" s="223" t="s">
        <v>2017</v>
      </c>
      <c r="H700" s="221" t="s">
        <v>1992</v>
      </c>
      <c r="I700" s="224">
        <v>46020</v>
      </c>
    </row>
    <row r="701" spans="1:9" ht="42.75" x14ac:dyDescent="0.25">
      <c r="A701" s="222" t="s">
        <v>709</v>
      </c>
      <c r="B701" s="222" t="s">
        <v>719</v>
      </c>
      <c r="C701" s="236" t="s">
        <v>719</v>
      </c>
      <c r="D701" s="247" t="s">
        <v>719</v>
      </c>
      <c r="E701" s="247"/>
      <c r="F701" s="247"/>
      <c r="G701" s="247"/>
      <c r="H701" s="247"/>
      <c r="I701" s="247"/>
    </row>
    <row r="702" spans="1:9" ht="30" x14ac:dyDescent="0.25">
      <c r="A702" s="222" t="s">
        <v>709</v>
      </c>
      <c r="B702" s="222" t="s">
        <v>719</v>
      </c>
      <c r="C702" s="230" t="s">
        <v>1281</v>
      </c>
      <c r="D702" s="222" t="s">
        <v>972</v>
      </c>
      <c r="E702" s="280">
        <v>1.26</v>
      </c>
      <c r="F702" s="280">
        <v>1.47</v>
      </c>
      <c r="G702" s="223" t="s">
        <v>2017</v>
      </c>
      <c r="H702" s="221" t="s">
        <v>1992</v>
      </c>
      <c r="I702" s="224">
        <v>46020</v>
      </c>
    </row>
    <row r="703" spans="1:9" x14ac:dyDescent="0.25">
      <c r="A703" s="222" t="s">
        <v>709</v>
      </c>
      <c r="B703" s="222" t="s">
        <v>720</v>
      </c>
      <c r="C703" s="266" t="s">
        <v>720</v>
      </c>
      <c r="D703" s="247" t="s">
        <v>82</v>
      </c>
      <c r="E703" s="247"/>
      <c r="F703" s="247"/>
      <c r="G703" s="247"/>
      <c r="H703" s="247"/>
      <c r="I703" s="247"/>
    </row>
    <row r="704" spans="1:9" ht="30" x14ac:dyDescent="0.25">
      <c r="A704" s="222" t="s">
        <v>709</v>
      </c>
      <c r="B704" s="222" t="s">
        <v>720</v>
      </c>
      <c r="C704" s="230" t="s">
        <v>332</v>
      </c>
      <c r="D704" s="223" t="s">
        <v>1143</v>
      </c>
      <c r="E704" s="280">
        <v>23.73</v>
      </c>
      <c r="F704" s="280">
        <v>26.05</v>
      </c>
      <c r="G704" s="223" t="s">
        <v>2017</v>
      </c>
      <c r="H704" s="221" t="s">
        <v>1500</v>
      </c>
      <c r="I704" s="224" t="s">
        <v>1501</v>
      </c>
    </row>
    <row r="705" spans="1:9" ht="28.5" x14ac:dyDescent="0.25">
      <c r="A705" s="222" t="s">
        <v>709</v>
      </c>
      <c r="B705" s="222" t="s">
        <v>720</v>
      </c>
      <c r="C705" s="230" t="s">
        <v>1281</v>
      </c>
      <c r="D705" s="222" t="s">
        <v>972</v>
      </c>
      <c r="E705" s="280">
        <v>1.26</v>
      </c>
      <c r="F705" s="280">
        <v>1.47</v>
      </c>
      <c r="G705" s="223" t="s">
        <v>2017</v>
      </c>
      <c r="H705" s="221" t="s">
        <v>1992</v>
      </c>
      <c r="I705" s="224">
        <v>46020</v>
      </c>
    </row>
    <row r="706" spans="1:9" x14ac:dyDescent="0.25">
      <c r="A706" s="222" t="s">
        <v>709</v>
      </c>
      <c r="B706" s="222" t="s">
        <v>721</v>
      </c>
      <c r="C706" s="266" t="s">
        <v>721</v>
      </c>
      <c r="D706" s="247" t="s">
        <v>83</v>
      </c>
      <c r="E706" s="247"/>
      <c r="F706" s="247"/>
      <c r="G706" s="247"/>
      <c r="H706" s="247"/>
      <c r="I706" s="247"/>
    </row>
    <row r="707" spans="1:9" ht="28.5" x14ac:dyDescent="0.25">
      <c r="A707" s="222" t="s">
        <v>709</v>
      </c>
      <c r="B707" s="222" t="s">
        <v>721</v>
      </c>
      <c r="C707" s="230" t="s">
        <v>1281</v>
      </c>
      <c r="D707" s="222" t="s">
        <v>972</v>
      </c>
      <c r="E707" s="280">
        <v>1.26</v>
      </c>
      <c r="F707" s="280">
        <v>1.47</v>
      </c>
      <c r="G707" s="223" t="s">
        <v>2017</v>
      </c>
      <c r="H707" s="221" t="s">
        <v>1992</v>
      </c>
      <c r="I707" s="224">
        <v>46020</v>
      </c>
    </row>
    <row r="708" spans="1:9" s="260" customFormat="1" ht="28.5" x14ac:dyDescent="0.25">
      <c r="A708" s="230" t="s">
        <v>722</v>
      </c>
      <c r="B708" s="230" t="s">
        <v>722</v>
      </c>
      <c r="C708" s="236" t="s">
        <v>722</v>
      </c>
      <c r="D708" s="247" t="s">
        <v>408</v>
      </c>
      <c r="E708" s="247"/>
      <c r="F708" s="247"/>
      <c r="G708" s="247"/>
      <c r="H708" s="247"/>
      <c r="I708" s="247"/>
    </row>
    <row r="709" spans="1:9" ht="30" x14ac:dyDescent="0.25">
      <c r="A709" s="222" t="s">
        <v>722</v>
      </c>
      <c r="B709" s="222" t="s">
        <v>723</v>
      </c>
      <c r="C709" s="236" t="s">
        <v>723</v>
      </c>
      <c r="D709" s="247" t="s">
        <v>2242</v>
      </c>
      <c r="E709" s="247"/>
      <c r="F709" s="247"/>
      <c r="G709" s="247"/>
      <c r="H709" s="247"/>
      <c r="I709" s="247"/>
    </row>
    <row r="710" spans="1:9" ht="28.5" x14ac:dyDescent="0.25">
      <c r="A710" s="222" t="s">
        <v>722</v>
      </c>
      <c r="B710" s="222" t="s">
        <v>723</v>
      </c>
      <c r="C710" s="230" t="s">
        <v>332</v>
      </c>
      <c r="D710" s="222" t="s">
        <v>377</v>
      </c>
      <c r="E710" s="280">
        <v>37.75</v>
      </c>
      <c r="F710" s="280">
        <v>41.44</v>
      </c>
      <c r="G710" s="223" t="s">
        <v>2017</v>
      </c>
      <c r="H710" s="221" t="s">
        <v>1796</v>
      </c>
      <c r="I710" s="224" t="s">
        <v>1775</v>
      </c>
    </row>
    <row r="711" spans="1:9" x14ac:dyDescent="0.25">
      <c r="A711" s="222" t="s">
        <v>722</v>
      </c>
      <c r="B711" s="222" t="s">
        <v>723</v>
      </c>
      <c r="C711" s="230" t="s">
        <v>333</v>
      </c>
      <c r="D711" s="222" t="s">
        <v>377</v>
      </c>
      <c r="E711" s="280">
        <v>167.37</v>
      </c>
      <c r="F711" s="280">
        <v>183.77</v>
      </c>
      <c r="G711" s="223" t="s">
        <v>2017</v>
      </c>
      <c r="H711" s="221" t="s">
        <v>1796</v>
      </c>
      <c r="I711" s="224" t="s">
        <v>1775</v>
      </c>
    </row>
    <row r="712" spans="1:9" ht="30" x14ac:dyDescent="0.25">
      <c r="A712" s="222" t="s">
        <v>722</v>
      </c>
      <c r="B712" s="222" t="s">
        <v>723</v>
      </c>
      <c r="C712" s="230" t="s">
        <v>342</v>
      </c>
      <c r="D712" s="222" t="s">
        <v>1416</v>
      </c>
      <c r="E712" s="280">
        <v>2543.42</v>
      </c>
      <c r="F712" s="280">
        <v>2823.19</v>
      </c>
      <c r="G712" s="223" t="s">
        <v>2017</v>
      </c>
      <c r="H712" s="221" t="s">
        <v>1788</v>
      </c>
      <c r="I712" s="224" t="s">
        <v>1789</v>
      </c>
    </row>
    <row r="713" spans="1:9" ht="28.5" x14ac:dyDescent="0.25">
      <c r="A713" s="222" t="s">
        <v>722</v>
      </c>
      <c r="B713" s="222" t="s">
        <v>723</v>
      </c>
      <c r="C713" s="230" t="s">
        <v>1281</v>
      </c>
      <c r="D713" s="222" t="s">
        <v>972</v>
      </c>
      <c r="E713" s="280">
        <v>1.8</v>
      </c>
      <c r="F713" s="280">
        <v>2.1</v>
      </c>
      <c r="G713" s="223" t="s">
        <v>2017</v>
      </c>
      <c r="H713" s="221" t="s">
        <v>1992</v>
      </c>
      <c r="I713" s="224">
        <v>46020</v>
      </c>
    </row>
    <row r="714" spans="1:9" ht="30" x14ac:dyDescent="0.25">
      <c r="A714" s="222" t="s">
        <v>722</v>
      </c>
      <c r="B714" s="222" t="s">
        <v>724</v>
      </c>
      <c r="C714" s="236" t="s">
        <v>724</v>
      </c>
      <c r="D714" s="247" t="s">
        <v>84</v>
      </c>
      <c r="E714" s="247"/>
      <c r="F714" s="247"/>
      <c r="G714" s="247"/>
      <c r="H714" s="247"/>
      <c r="I714" s="247"/>
    </row>
    <row r="715" spans="1:9" ht="28.5" x14ac:dyDescent="0.25">
      <c r="A715" s="222" t="s">
        <v>722</v>
      </c>
      <c r="B715" s="222" t="s">
        <v>724</v>
      </c>
      <c r="C715" s="230" t="s">
        <v>1281</v>
      </c>
      <c r="D715" s="222" t="s">
        <v>972</v>
      </c>
      <c r="E715" s="280">
        <v>1.26</v>
      </c>
      <c r="F715" s="280">
        <v>1.47</v>
      </c>
      <c r="G715" s="223" t="s">
        <v>2017</v>
      </c>
      <c r="H715" s="221" t="s">
        <v>1992</v>
      </c>
      <c r="I715" s="224">
        <v>46020</v>
      </c>
    </row>
    <row r="716" spans="1:9" ht="30" x14ac:dyDescent="0.25">
      <c r="A716" s="222" t="s">
        <v>722</v>
      </c>
      <c r="B716" s="222" t="s">
        <v>725</v>
      </c>
      <c r="C716" s="236" t="s">
        <v>725</v>
      </c>
      <c r="D716" s="247" t="s">
        <v>2243</v>
      </c>
      <c r="E716" s="247"/>
      <c r="F716" s="247"/>
      <c r="G716" s="247"/>
      <c r="H716" s="247"/>
      <c r="I716" s="247"/>
    </row>
    <row r="717" spans="1:9" ht="28.5" x14ac:dyDescent="0.25">
      <c r="A717" s="222" t="s">
        <v>722</v>
      </c>
      <c r="B717" s="222" t="s">
        <v>725</v>
      </c>
      <c r="C717" s="233" t="s">
        <v>332</v>
      </c>
      <c r="D717" s="222" t="s">
        <v>500</v>
      </c>
      <c r="E717" s="280">
        <v>60.17</v>
      </c>
      <c r="F717" s="280">
        <v>60.17</v>
      </c>
      <c r="G717" s="223" t="s">
        <v>2017</v>
      </c>
      <c r="H717" s="221" t="s">
        <v>1797</v>
      </c>
      <c r="I717" s="224" t="s">
        <v>1768</v>
      </c>
    </row>
    <row r="718" spans="1:9" ht="30" x14ac:dyDescent="0.25">
      <c r="A718" s="222" t="s">
        <v>722</v>
      </c>
      <c r="B718" s="222" t="s">
        <v>725</v>
      </c>
      <c r="C718" s="233" t="s">
        <v>332</v>
      </c>
      <c r="D718" s="222" t="s">
        <v>477</v>
      </c>
      <c r="E718" s="280">
        <v>41.42</v>
      </c>
      <c r="F718" s="280">
        <v>45.47</v>
      </c>
      <c r="G718" s="223" t="s">
        <v>2017</v>
      </c>
      <c r="H718" s="221" t="s">
        <v>1797</v>
      </c>
      <c r="I718" s="224" t="s">
        <v>1768</v>
      </c>
    </row>
    <row r="719" spans="1:9" ht="45" x14ac:dyDescent="0.25">
      <c r="A719" s="222" t="s">
        <v>722</v>
      </c>
      <c r="B719" s="222" t="s">
        <v>725</v>
      </c>
      <c r="C719" s="233" t="s">
        <v>332</v>
      </c>
      <c r="D719" s="222" t="s">
        <v>2244</v>
      </c>
      <c r="E719" s="280">
        <v>63.04</v>
      </c>
      <c r="F719" s="280">
        <v>69.209999999999994</v>
      </c>
      <c r="G719" s="223" t="s">
        <v>2017</v>
      </c>
      <c r="H719" s="221" t="s">
        <v>1432</v>
      </c>
      <c r="I719" s="224" t="s">
        <v>1768</v>
      </c>
    </row>
    <row r="720" spans="1:9" ht="30" x14ac:dyDescent="0.25">
      <c r="A720" s="222" t="s">
        <v>722</v>
      </c>
      <c r="B720" s="222" t="s">
        <v>725</v>
      </c>
      <c r="C720" s="233" t="s">
        <v>333</v>
      </c>
      <c r="D720" s="222" t="s">
        <v>478</v>
      </c>
      <c r="E720" s="280">
        <v>92.76</v>
      </c>
      <c r="F720" s="280">
        <v>92.76</v>
      </c>
      <c r="G720" s="223" t="s">
        <v>2017</v>
      </c>
      <c r="H720" s="221" t="s">
        <v>1797</v>
      </c>
      <c r="I720" s="224" t="s">
        <v>1768</v>
      </c>
    </row>
    <row r="721" spans="1:9" ht="28.5" x14ac:dyDescent="0.25">
      <c r="A721" s="222" t="s">
        <v>722</v>
      </c>
      <c r="B721" s="222" t="s">
        <v>725</v>
      </c>
      <c r="C721" s="230" t="s">
        <v>341</v>
      </c>
      <c r="D721" s="231"/>
      <c r="E721" s="280"/>
      <c r="F721" s="280"/>
      <c r="G721" s="223"/>
      <c r="H721" s="221"/>
      <c r="I721" s="221"/>
    </row>
    <row r="722" spans="1:9" ht="45" x14ac:dyDescent="0.25">
      <c r="A722" s="222" t="s">
        <v>722</v>
      </c>
      <c r="B722" s="222" t="s">
        <v>725</v>
      </c>
      <c r="C722" s="233" t="s">
        <v>342</v>
      </c>
      <c r="D722" s="222" t="s">
        <v>2245</v>
      </c>
      <c r="E722" s="280">
        <v>3042.19</v>
      </c>
      <c r="F722" s="280">
        <v>3376.83</v>
      </c>
      <c r="G722" s="223" t="s">
        <v>2017</v>
      </c>
      <c r="H722" s="224" t="s">
        <v>1508</v>
      </c>
      <c r="I722" s="224" t="s">
        <v>1509</v>
      </c>
    </row>
    <row r="723" spans="1:9" ht="45" x14ac:dyDescent="0.25">
      <c r="A723" s="222" t="s">
        <v>722</v>
      </c>
      <c r="B723" s="222" t="s">
        <v>725</v>
      </c>
      <c r="C723" s="233" t="s">
        <v>342</v>
      </c>
      <c r="D723" s="222" t="s">
        <v>2246</v>
      </c>
      <c r="E723" s="280">
        <v>3776.37</v>
      </c>
      <c r="F723" s="280">
        <v>4191.7700000000004</v>
      </c>
      <c r="G723" s="223" t="s">
        <v>2017</v>
      </c>
      <c r="H723" s="224" t="s">
        <v>1508</v>
      </c>
      <c r="I723" s="224" t="s">
        <v>1509</v>
      </c>
    </row>
    <row r="724" spans="1:9" ht="45" x14ac:dyDescent="0.25">
      <c r="A724" s="222" t="s">
        <v>722</v>
      </c>
      <c r="B724" s="222" t="s">
        <v>725</v>
      </c>
      <c r="C724" s="233" t="s">
        <v>342</v>
      </c>
      <c r="D724" s="222" t="s">
        <v>2247</v>
      </c>
      <c r="E724" s="280">
        <v>3903.65</v>
      </c>
      <c r="F724" s="280">
        <v>4333.05</v>
      </c>
      <c r="G724" s="223" t="s">
        <v>2017</v>
      </c>
      <c r="H724" s="221" t="s">
        <v>1510</v>
      </c>
      <c r="I724" s="224">
        <v>46010</v>
      </c>
    </row>
    <row r="725" spans="1:9" ht="30" x14ac:dyDescent="0.25">
      <c r="A725" s="222" t="s">
        <v>722</v>
      </c>
      <c r="B725" s="222" t="s">
        <v>725</v>
      </c>
      <c r="C725" s="233" t="s">
        <v>342</v>
      </c>
      <c r="D725" s="222" t="s">
        <v>1149</v>
      </c>
      <c r="E725" s="280">
        <v>2280.5700000000002</v>
      </c>
      <c r="F725" s="280">
        <v>2531.4299999999998</v>
      </c>
      <c r="G725" s="223" t="s">
        <v>2017</v>
      </c>
      <c r="H725" s="221" t="s">
        <v>1968</v>
      </c>
      <c r="I725" s="224" t="s">
        <v>1969</v>
      </c>
    </row>
    <row r="726" spans="1:9" ht="45" x14ac:dyDescent="0.25">
      <c r="A726" s="222" t="s">
        <v>722</v>
      </c>
      <c r="B726" s="222" t="s">
        <v>725</v>
      </c>
      <c r="C726" s="233" t="s">
        <v>342</v>
      </c>
      <c r="D726" s="223" t="s">
        <v>2248</v>
      </c>
      <c r="E726" s="280">
        <v>2907.46</v>
      </c>
      <c r="F726" s="280">
        <v>3227.28</v>
      </c>
      <c r="G726" s="223" t="s">
        <v>2017</v>
      </c>
      <c r="H726" s="221" t="s">
        <v>1511</v>
      </c>
      <c r="I726" s="224" t="s">
        <v>1512</v>
      </c>
    </row>
    <row r="727" spans="1:9" ht="28.5" x14ac:dyDescent="0.25">
      <c r="A727" s="222" t="s">
        <v>722</v>
      </c>
      <c r="B727" s="222" t="s">
        <v>725</v>
      </c>
      <c r="C727" s="230" t="s">
        <v>1281</v>
      </c>
      <c r="D727" s="223"/>
      <c r="E727" s="280">
        <v>1.8</v>
      </c>
      <c r="F727" s="280">
        <v>2.1</v>
      </c>
      <c r="G727" s="223" t="s">
        <v>2017</v>
      </c>
      <c r="H727" s="221" t="s">
        <v>1992</v>
      </c>
      <c r="I727" s="224">
        <v>46020</v>
      </c>
    </row>
    <row r="728" spans="1:9" ht="28.5" x14ac:dyDescent="0.25">
      <c r="A728" s="222" t="s">
        <v>722</v>
      </c>
      <c r="B728" s="222" t="s">
        <v>725</v>
      </c>
      <c r="C728" s="230" t="s">
        <v>1281</v>
      </c>
      <c r="D728" s="222" t="s">
        <v>972</v>
      </c>
      <c r="E728" s="280">
        <v>1.26</v>
      </c>
      <c r="F728" s="280">
        <v>1.47</v>
      </c>
      <c r="G728" s="223" t="s">
        <v>2017</v>
      </c>
      <c r="H728" s="221" t="s">
        <v>1992</v>
      </c>
      <c r="I728" s="224">
        <v>46020</v>
      </c>
    </row>
    <row r="729" spans="1:9" ht="30" x14ac:dyDescent="0.25">
      <c r="A729" s="222" t="s">
        <v>722</v>
      </c>
      <c r="B729" s="222" t="s">
        <v>726</v>
      </c>
      <c r="C729" s="236" t="s">
        <v>726</v>
      </c>
      <c r="D729" s="247" t="s">
        <v>85</v>
      </c>
      <c r="E729" s="247"/>
      <c r="F729" s="247"/>
      <c r="G729" s="247"/>
      <c r="H729" s="247"/>
      <c r="I729" s="247"/>
    </row>
    <row r="730" spans="1:9" ht="28.5" x14ac:dyDescent="0.25">
      <c r="A730" s="222" t="s">
        <v>722</v>
      </c>
      <c r="B730" s="222" t="s">
        <v>726</v>
      </c>
      <c r="C730" s="230" t="s">
        <v>1281</v>
      </c>
      <c r="D730" s="222" t="s">
        <v>972</v>
      </c>
      <c r="E730" s="280">
        <v>1.26</v>
      </c>
      <c r="F730" s="280">
        <v>1.47</v>
      </c>
      <c r="G730" s="223" t="s">
        <v>2017</v>
      </c>
      <c r="H730" s="221" t="s">
        <v>1992</v>
      </c>
      <c r="I730" s="224">
        <v>46020</v>
      </c>
    </row>
    <row r="731" spans="1:9" ht="30" x14ac:dyDescent="0.25">
      <c r="A731" s="222" t="s">
        <v>722</v>
      </c>
      <c r="B731" s="222" t="s">
        <v>727</v>
      </c>
      <c r="C731" s="236" t="s">
        <v>727</v>
      </c>
      <c r="D731" s="247" t="s">
        <v>86</v>
      </c>
      <c r="E731" s="247"/>
      <c r="F731" s="247"/>
      <c r="G731" s="247"/>
      <c r="H731" s="247"/>
      <c r="I731" s="247"/>
    </row>
    <row r="732" spans="1:9" ht="28.5" x14ac:dyDescent="0.25">
      <c r="A732" s="222" t="s">
        <v>722</v>
      </c>
      <c r="B732" s="222" t="s">
        <v>727</v>
      </c>
      <c r="C732" s="230" t="s">
        <v>332</v>
      </c>
      <c r="D732" s="222" t="s">
        <v>378</v>
      </c>
      <c r="E732" s="280">
        <v>45.39</v>
      </c>
      <c r="F732" s="280">
        <v>49.83</v>
      </c>
      <c r="G732" s="223" t="s">
        <v>2017</v>
      </c>
      <c r="H732" s="221" t="s">
        <v>1800</v>
      </c>
      <c r="I732" s="224" t="s">
        <v>1616</v>
      </c>
    </row>
    <row r="733" spans="1:9" ht="30" x14ac:dyDescent="0.25">
      <c r="A733" s="222" t="s">
        <v>722</v>
      </c>
      <c r="B733" s="222" t="s">
        <v>727</v>
      </c>
      <c r="C733" s="230" t="s">
        <v>342</v>
      </c>
      <c r="D733" s="222" t="s">
        <v>378</v>
      </c>
      <c r="E733" s="280">
        <v>2285.6799999999998</v>
      </c>
      <c r="F733" s="280">
        <v>2537.1</v>
      </c>
      <c r="G733" s="223" t="s">
        <v>2017</v>
      </c>
      <c r="H733" s="221" t="s">
        <v>1794</v>
      </c>
      <c r="I733" s="224" t="s">
        <v>1795</v>
      </c>
    </row>
    <row r="734" spans="1:9" ht="28.5" x14ac:dyDescent="0.25">
      <c r="A734" s="222" t="s">
        <v>722</v>
      </c>
      <c r="B734" s="222" t="s">
        <v>727</v>
      </c>
      <c r="C734" s="230" t="s">
        <v>1281</v>
      </c>
      <c r="D734" s="222" t="s">
        <v>972</v>
      </c>
      <c r="E734" s="280">
        <v>1.26</v>
      </c>
      <c r="F734" s="280">
        <v>1.47</v>
      </c>
      <c r="G734" s="223" t="s">
        <v>2017</v>
      </c>
      <c r="H734" s="221" t="s">
        <v>1992</v>
      </c>
      <c r="I734" s="224">
        <v>46020</v>
      </c>
    </row>
    <row r="735" spans="1:9" ht="30" x14ac:dyDescent="0.25">
      <c r="A735" s="222" t="s">
        <v>722</v>
      </c>
      <c r="B735" s="222" t="s">
        <v>728</v>
      </c>
      <c r="C735" s="236" t="s">
        <v>728</v>
      </c>
      <c r="D735" s="247" t="s">
        <v>87</v>
      </c>
      <c r="E735" s="247"/>
      <c r="F735" s="247"/>
      <c r="G735" s="247"/>
      <c r="H735" s="247"/>
      <c r="I735" s="247"/>
    </row>
    <row r="736" spans="1:9" ht="28.5" x14ac:dyDescent="0.25">
      <c r="A736" s="222" t="s">
        <v>722</v>
      </c>
      <c r="B736" s="222" t="s">
        <v>728</v>
      </c>
      <c r="C736" s="230" t="s">
        <v>1281</v>
      </c>
      <c r="D736" s="222" t="s">
        <v>972</v>
      </c>
      <c r="E736" s="280">
        <v>1.26</v>
      </c>
      <c r="F736" s="280">
        <v>1.47</v>
      </c>
      <c r="G736" s="223" t="s">
        <v>2017</v>
      </c>
      <c r="H736" s="221" t="s">
        <v>1992</v>
      </c>
      <c r="I736" s="224">
        <v>46020</v>
      </c>
    </row>
    <row r="737" spans="1:9" ht="30" x14ac:dyDescent="0.25">
      <c r="A737" s="222" t="s">
        <v>722</v>
      </c>
      <c r="B737" s="222" t="s">
        <v>701</v>
      </c>
      <c r="C737" s="236" t="s">
        <v>701</v>
      </c>
      <c r="D737" s="247" t="s">
        <v>67</v>
      </c>
      <c r="E737" s="247"/>
      <c r="F737" s="247"/>
      <c r="G737" s="247"/>
      <c r="H737" s="247"/>
      <c r="I737" s="247"/>
    </row>
    <row r="738" spans="1:9" ht="28.5" x14ac:dyDescent="0.25">
      <c r="A738" s="222" t="s">
        <v>722</v>
      </c>
      <c r="B738" s="222" t="s">
        <v>701</v>
      </c>
      <c r="C738" s="230" t="s">
        <v>1281</v>
      </c>
      <c r="D738" s="222" t="s">
        <v>972</v>
      </c>
      <c r="E738" s="280">
        <v>1.26</v>
      </c>
      <c r="F738" s="280">
        <v>1.47</v>
      </c>
      <c r="G738" s="223" t="s">
        <v>2017</v>
      </c>
      <c r="H738" s="221" t="s">
        <v>1992</v>
      </c>
      <c r="I738" s="224">
        <v>46020</v>
      </c>
    </row>
    <row r="739" spans="1:9" ht="30" x14ac:dyDescent="0.25">
      <c r="A739" s="222" t="s">
        <v>722</v>
      </c>
      <c r="B739" s="222" t="s">
        <v>729</v>
      </c>
      <c r="C739" s="236" t="s">
        <v>729</v>
      </c>
      <c r="D739" s="247" t="s">
        <v>88</v>
      </c>
      <c r="E739" s="247"/>
      <c r="F739" s="247"/>
      <c r="G739" s="247"/>
      <c r="H739" s="247"/>
      <c r="I739" s="247"/>
    </row>
    <row r="740" spans="1:9" ht="28.5" x14ac:dyDescent="0.25">
      <c r="A740" s="222" t="s">
        <v>722</v>
      </c>
      <c r="B740" s="222" t="s">
        <v>729</v>
      </c>
      <c r="C740" s="230" t="s">
        <v>1281</v>
      </c>
      <c r="D740" s="222" t="s">
        <v>972</v>
      </c>
      <c r="E740" s="280">
        <v>1.26</v>
      </c>
      <c r="F740" s="280">
        <v>1.47</v>
      </c>
      <c r="G740" s="223" t="s">
        <v>2017</v>
      </c>
      <c r="H740" s="221" t="s">
        <v>1992</v>
      </c>
      <c r="I740" s="224">
        <v>46020</v>
      </c>
    </row>
    <row r="741" spans="1:9" ht="30" x14ac:dyDescent="0.25">
      <c r="A741" s="222" t="s">
        <v>722</v>
      </c>
      <c r="B741" s="222" t="s">
        <v>730</v>
      </c>
      <c r="C741" s="236" t="s">
        <v>730</v>
      </c>
      <c r="D741" s="247" t="s">
        <v>89</v>
      </c>
      <c r="E741" s="247"/>
      <c r="F741" s="247"/>
      <c r="G741" s="247"/>
      <c r="H741" s="247"/>
      <c r="I741" s="247"/>
    </row>
    <row r="742" spans="1:9" ht="28.5" x14ac:dyDescent="0.25">
      <c r="A742" s="222" t="s">
        <v>722</v>
      </c>
      <c r="B742" s="222" t="s">
        <v>730</v>
      </c>
      <c r="C742" s="230" t="s">
        <v>1281</v>
      </c>
      <c r="D742" s="222" t="s">
        <v>972</v>
      </c>
      <c r="E742" s="280">
        <v>1.26</v>
      </c>
      <c r="F742" s="280">
        <v>1.47</v>
      </c>
      <c r="G742" s="223" t="s">
        <v>2017</v>
      </c>
      <c r="H742" s="221" t="s">
        <v>1992</v>
      </c>
      <c r="I742" s="224">
        <v>46020</v>
      </c>
    </row>
    <row r="743" spans="1:9" s="260" customFormat="1" ht="28.5" x14ac:dyDescent="0.25">
      <c r="A743" s="230" t="s">
        <v>731</v>
      </c>
      <c r="B743" s="230" t="s">
        <v>731</v>
      </c>
      <c r="C743" s="236" t="s">
        <v>731</v>
      </c>
      <c r="D743" s="247" t="s">
        <v>409</v>
      </c>
      <c r="E743" s="247"/>
      <c r="F743" s="247"/>
      <c r="G743" s="247"/>
      <c r="H743" s="247"/>
      <c r="I743" s="247"/>
    </row>
    <row r="744" spans="1:9" x14ac:dyDescent="0.25">
      <c r="A744" s="222" t="s">
        <v>731</v>
      </c>
      <c r="B744" s="222" t="s">
        <v>732</v>
      </c>
      <c r="C744" s="236" t="s">
        <v>732</v>
      </c>
      <c r="D744" s="247" t="s">
        <v>90</v>
      </c>
      <c r="E744" s="247"/>
      <c r="F744" s="247"/>
      <c r="G744" s="247"/>
      <c r="H744" s="247"/>
      <c r="I744" s="247"/>
    </row>
    <row r="745" spans="1:9" ht="28.5" x14ac:dyDescent="0.25">
      <c r="A745" s="222" t="s">
        <v>731</v>
      </c>
      <c r="B745" s="222" t="s">
        <v>732</v>
      </c>
      <c r="C745" s="230" t="s">
        <v>1281</v>
      </c>
      <c r="D745" s="222" t="s">
        <v>972</v>
      </c>
      <c r="E745" s="280">
        <v>1.26</v>
      </c>
      <c r="F745" s="280">
        <v>1.47</v>
      </c>
      <c r="G745" s="223" t="s">
        <v>2017</v>
      </c>
      <c r="H745" s="221" t="s">
        <v>1992</v>
      </c>
      <c r="I745" s="224">
        <v>46020</v>
      </c>
    </row>
    <row r="746" spans="1:9" x14ac:dyDescent="0.25">
      <c r="A746" s="222" t="s">
        <v>731</v>
      </c>
      <c r="B746" s="222" t="s">
        <v>733</v>
      </c>
      <c r="C746" s="236" t="s">
        <v>733</v>
      </c>
      <c r="D746" s="247" t="s">
        <v>91</v>
      </c>
      <c r="E746" s="247"/>
      <c r="F746" s="247"/>
      <c r="G746" s="247"/>
      <c r="H746" s="247"/>
      <c r="I746" s="247"/>
    </row>
    <row r="747" spans="1:9" ht="28.5" x14ac:dyDescent="0.25">
      <c r="A747" s="222" t="s">
        <v>731</v>
      </c>
      <c r="B747" s="222" t="s">
        <v>733</v>
      </c>
      <c r="C747" s="230" t="s">
        <v>1281</v>
      </c>
      <c r="D747" s="222" t="s">
        <v>972</v>
      </c>
      <c r="E747" s="280">
        <v>1.26</v>
      </c>
      <c r="F747" s="280">
        <v>1.47</v>
      </c>
      <c r="G747" s="223" t="s">
        <v>2017</v>
      </c>
      <c r="H747" s="221" t="s">
        <v>1992</v>
      </c>
      <c r="I747" s="224">
        <v>46020</v>
      </c>
    </row>
    <row r="748" spans="1:9" x14ac:dyDescent="0.25">
      <c r="A748" s="222" t="s">
        <v>731</v>
      </c>
      <c r="B748" s="222" t="s">
        <v>734</v>
      </c>
      <c r="C748" s="236" t="s">
        <v>734</v>
      </c>
      <c r="D748" s="247" t="s">
        <v>92</v>
      </c>
      <c r="E748" s="247"/>
      <c r="F748" s="247"/>
      <c r="G748" s="247"/>
      <c r="H748" s="247"/>
      <c r="I748" s="247"/>
    </row>
    <row r="749" spans="1:9" ht="28.5" x14ac:dyDescent="0.25">
      <c r="A749" s="222" t="s">
        <v>731</v>
      </c>
      <c r="B749" s="222" t="s">
        <v>734</v>
      </c>
      <c r="C749" s="230" t="s">
        <v>1281</v>
      </c>
      <c r="D749" s="222" t="s">
        <v>972</v>
      </c>
      <c r="E749" s="280">
        <v>1.26</v>
      </c>
      <c r="F749" s="280">
        <v>1.47</v>
      </c>
      <c r="G749" s="223" t="s">
        <v>2017</v>
      </c>
      <c r="H749" s="221" t="s">
        <v>1992</v>
      </c>
      <c r="I749" s="224">
        <v>46020</v>
      </c>
    </row>
    <row r="750" spans="1:9" ht="28.5" x14ac:dyDescent="0.25">
      <c r="A750" s="222" t="s">
        <v>731</v>
      </c>
      <c r="B750" s="222" t="s">
        <v>735</v>
      </c>
      <c r="C750" s="236" t="s">
        <v>735</v>
      </c>
      <c r="D750" s="247" t="s">
        <v>93</v>
      </c>
      <c r="E750" s="247"/>
      <c r="F750" s="247"/>
      <c r="G750" s="247"/>
      <c r="H750" s="247"/>
      <c r="I750" s="247"/>
    </row>
    <row r="751" spans="1:9" ht="28.5" x14ac:dyDescent="0.25">
      <c r="A751" s="222" t="s">
        <v>731</v>
      </c>
      <c r="B751" s="222" t="s">
        <v>735</v>
      </c>
      <c r="C751" s="230" t="s">
        <v>1281</v>
      </c>
      <c r="D751" s="222" t="s">
        <v>972</v>
      </c>
      <c r="E751" s="280">
        <v>1.26</v>
      </c>
      <c r="F751" s="280">
        <v>1.47</v>
      </c>
      <c r="G751" s="223" t="s">
        <v>2017</v>
      </c>
      <c r="H751" s="221" t="s">
        <v>1992</v>
      </c>
      <c r="I751" s="224">
        <v>46020</v>
      </c>
    </row>
    <row r="752" spans="1:9" x14ac:dyDescent="0.25">
      <c r="A752" s="222" t="s">
        <v>731</v>
      </c>
      <c r="B752" s="222" t="s">
        <v>736</v>
      </c>
      <c r="C752" s="236" t="s">
        <v>736</v>
      </c>
      <c r="D752" s="247" t="s">
        <v>94</v>
      </c>
      <c r="E752" s="247"/>
      <c r="F752" s="247"/>
      <c r="G752" s="247"/>
      <c r="H752" s="247"/>
      <c r="I752" s="247"/>
    </row>
    <row r="753" spans="1:9" ht="28.5" x14ac:dyDescent="0.25">
      <c r="A753" s="222" t="s">
        <v>731</v>
      </c>
      <c r="B753" s="222" t="s">
        <v>736</v>
      </c>
      <c r="C753" s="230" t="s">
        <v>1281</v>
      </c>
      <c r="D753" s="222" t="s">
        <v>972</v>
      </c>
      <c r="E753" s="280">
        <v>1.26</v>
      </c>
      <c r="F753" s="280">
        <v>1.47</v>
      </c>
      <c r="G753" s="223" t="s">
        <v>2017</v>
      </c>
      <c r="H753" s="221" t="s">
        <v>1992</v>
      </c>
      <c r="I753" s="224">
        <v>46020</v>
      </c>
    </row>
    <row r="754" spans="1:9" x14ac:dyDescent="0.25">
      <c r="A754" s="222" t="s">
        <v>731</v>
      </c>
      <c r="B754" s="222" t="s">
        <v>737</v>
      </c>
      <c r="C754" s="236" t="s">
        <v>737</v>
      </c>
      <c r="D754" s="247" t="s">
        <v>95</v>
      </c>
      <c r="E754" s="247"/>
      <c r="F754" s="247"/>
      <c r="G754" s="247"/>
      <c r="H754" s="247"/>
      <c r="I754" s="247"/>
    </row>
    <row r="755" spans="1:9" ht="28.5" x14ac:dyDescent="0.25">
      <c r="A755" s="222" t="s">
        <v>731</v>
      </c>
      <c r="B755" s="222" t="s">
        <v>737</v>
      </c>
      <c r="C755" s="230" t="s">
        <v>1281</v>
      </c>
      <c r="D755" s="222" t="s">
        <v>972</v>
      </c>
      <c r="E755" s="280">
        <v>1.26</v>
      </c>
      <c r="F755" s="280">
        <v>1.47</v>
      </c>
      <c r="G755" s="223" t="s">
        <v>2017</v>
      </c>
      <c r="H755" s="221" t="s">
        <v>1992</v>
      </c>
      <c r="I755" s="224">
        <v>46020</v>
      </c>
    </row>
    <row r="756" spans="1:9" x14ac:dyDescent="0.25">
      <c r="A756" s="222" t="s">
        <v>731</v>
      </c>
      <c r="B756" s="222" t="s">
        <v>738</v>
      </c>
      <c r="C756" s="236" t="s">
        <v>738</v>
      </c>
      <c r="D756" s="247" t="s">
        <v>2249</v>
      </c>
      <c r="E756" s="247"/>
      <c r="F756" s="247"/>
      <c r="G756" s="247"/>
      <c r="H756" s="247"/>
      <c r="I756" s="247"/>
    </row>
    <row r="757" spans="1:9" x14ac:dyDescent="0.25">
      <c r="A757" s="222" t="s">
        <v>731</v>
      </c>
      <c r="B757" s="222" t="s">
        <v>738</v>
      </c>
      <c r="C757" s="230" t="s">
        <v>342</v>
      </c>
      <c r="D757" s="222" t="s">
        <v>359</v>
      </c>
      <c r="E757" s="280">
        <v>2266.14</v>
      </c>
      <c r="F757" s="280">
        <v>2351.83</v>
      </c>
      <c r="G757" s="223" t="s">
        <v>2017</v>
      </c>
      <c r="H757" s="221" t="s">
        <v>1893</v>
      </c>
      <c r="I757" s="224" t="s">
        <v>1894</v>
      </c>
    </row>
    <row r="758" spans="1:9" ht="28.5" x14ac:dyDescent="0.25">
      <c r="A758" s="222" t="s">
        <v>731</v>
      </c>
      <c r="B758" s="222" t="s">
        <v>738</v>
      </c>
      <c r="C758" s="230" t="s">
        <v>1281</v>
      </c>
      <c r="D758" s="222" t="s">
        <v>972</v>
      </c>
      <c r="E758" s="280">
        <v>1.26</v>
      </c>
      <c r="F758" s="280">
        <v>1.47</v>
      </c>
      <c r="G758" s="223" t="s">
        <v>2017</v>
      </c>
      <c r="H758" s="221" t="s">
        <v>1992</v>
      </c>
      <c r="I758" s="224">
        <v>46020</v>
      </c>
    </row>
    <row r="759" spans="1:9" ht="28.5" x14ac:dyDescent="0.25">
      <c r="A759" s="222" t="s">
        <v>731</v>
      </c>
      <c r="B759" s="222" t="s">
        <v>738</v>
      </c>
      <c r="C759" s="230" t="s">
        <v>1281</v>
      </c>
      <c r="D759" s="222" t="s">
        <v>1084</v>
      </c>
      <c r="E759" s="280">
        <v>1.26</v>
      </c>
      <c r="F759" s="280">
        <v>1.47</v>
      </c>
      <c r="G759" s="223" t="s">
        <v>2017</v>
      </c>
      <c r="H759" s="221" t="s">
        <v>1992</v>
      </c>
      <c r="I759" s="224">
        <v>46020</v>
      </c>
    </row>
    <row r="760" spans="1:9" x14ac:dyDescent="0.25">
      <c r="A760" s="222" t="s">
        <v>731</v>
      </c>
      <c r="B760" s="222" t="s">
        <v>739</v>
      </c>
      <c r="C760" s="236" t="s">
        <v>739</v>
      </c>
      <c r="D760" s="247" t="s">
        <v>2250</v>
      </c>
      <c r="E760" s="247"/>
      <c r="F760" s="247"/>
      <c r="G760" s="247"/>
      <c r="H760" s="247"/>
      <c r="I760" s="247"/>
    </row>
    <row r="761" spans="1:9" s="267" customFormat="1" ht="30" x14ac:dyDescent="0.25">
      <c r="A761" s="222" t="s">
        <v>731</v>
      </c>
      <c r="B761" s="222" t="s">
        <v>739</v>
      </c>
      <c r="C761" s="233" t="s">
        <v>332</v>
      </c>
      <c r="D761" s="222" t="s">
        <v>529</v>
      </c>
      <c r="E761" s="280">
        <v>131.74</v>
      </c>
      <c r="F761" s="280">
        <v>144.65</v>
      </c>
      <c r="G761" s="244" t="s">
        <v>2017</v>
      </c>
      <c r="H761" s="221" t="s">
        <v>1878</v>
      </c>
      <c r="I761" s="224" t="s">
        <v>1743</v>
      </c>
    </row>
    <row r="762" spans="1:9" ht="45" x14ac:dyDescent="0.25">
      <c r="A762" s="222" t="s">
        <v>731</v>
      </c>
      <c r="B762" s="222" t="s">
        <v>739</v>
      </c>
      <c r="C762" s="233" t="s">
        <v>332</v>
      </c>
      <c r="D762" s="222" t="s">
        <v>1448</v>
      </c>
      <c r="E762" s="280">
        <v>141.85</v>
      </c>
      <c r="F762" s="280">
        <v>155.75</v>
      </c>
      <c r="G762" s="244"/>
      <c r="H762" s="221" t="s">
        <v>1879</v>
      </c>
      <c r="I762" s="224" t="s">
        <v>1743</v>
      </c>
    </row>
    <row r="763" spans="1:9" ht="60" x14ac:dyDescent="0.25">
      <c r="A763" s="222" t="s">
        <v>731</v>
      </c>
      <c r="B763" s="222" t="s">
        <v>739</v>
      </c>
      <c r="C763" s="233" t="s">
        <v>332</v>
      </c>
      <c r="D763" s="222" t="s">
        <v>1449</v>
      </c>
      <c r="E763" s="280">
        <v>113.97</v>
      </c>
      <c r="F763" s="280">
        <v>125.13</v>
      </c>
      <c r="G763" s="244"/>
      <c r="H763" s="221" t="s">
        <v>1879</v>
      </c>
      <c r="I763" s="224" t="s">
        <v>1743</v>
      </c>
    </row>
    <row r="764" spans="1:9" ht="60" x14ac:dyDescent="0.25">
      <c r="A764" s="222" t="s">
        <v>731</v>
      </c>
      <c r="B764" s="222" t="s">
        <v>739</v>
      </c>
      <c r="C764" s="233" t="s">
        <v>332</v>
      </c>
      <c r="D764" s="222" t="s">
        <v>1450</v>
      </c>
      <c r="E764" s="280">
        <v>104.59</v>
      </c>
      <c r="F764" s="280">
        <v>114.83</v>
      </c>
      <c r="G764" s="223" t="s">
        <v>2017</v>
      </c>
      <c r="H764" s="221" t="s">
        <v>1879</v>
      </c>
      <c r="I764" s="224" t="s">
        <v>1743</v>
      </c>
    </row>
    <row r="765" spans="1:9" ht="75" x14ac:dyDescent="0.25">
      <c r="A765" s="222" t="s">
        <v>731</v>
      </c>
      <c r="B765" s="222" t="s">
        <v>739</v>
      </c>
      <c r="C765" s="233" t="s">
        <v>342</v>
      </c>
      <c r="D765" s="222" t="s">
        <v>1429</v>
      </c>
      <c r="E765" s="280">
        <v>2078.75</v>
      </c>
      <c r="F765" s="280">
        <v>2307.41</v>
      </c>
      <c r="G765" s="223" t="s">
        <v>2017</v>
      </c>
      <c r="H765" s="221" t="s">
        <v>1605</v>
      </c>
      <c r="I765" s="224" t="s">
        <v>1606</v>
      </c>
    </row>
    <row r="766" spans="1:9" ht="30" x14ac:dyDescent="0.25">
      <c r="A766" s="222" t="s">
        <v>731</v>
      </c>
      <c r="B766" s="222" t="s">
        <v>739</v>
      </c>
      <c r="C766" s="233" t="s">
        <v>342</v>
      </c>
      <c r="D766" s="222" t="s">
        <v>388</v>
      </c>
      <c r="E766" s="280">
        <v>2441.06</v>
      </c>
      <c r="F766" s="280">
        <v>2704.11</v>
      </c>
      <c r="G766" s="244" t="s">
        <v>2017</v>
      </c>
      <c r="H766" s="221" t="s">
        <v>1890</v>
      </c>
      <c r="I766" s="224" t="s">
        <v>1891</v>
      </c>
    </row>
    <row r="767" spans="1:9" ht="45" x14ac:dyDescent="0.25">
      <c r="A767" s="222" t="s">
        <v>731</v>
      </c>
      <c r="B767" s="222" t="s">
        <v>739</v>
      </c>
      <c r="C767" s="233" t="s">
        <v>342</v>
      </c>
      <c r="D767" s="222" t="s">
        <v>1428</v>
      </c>
      <c r="E767" s="280">
        <v>2595.17</v>
      </c>
      <c r="F767" s="280">
        <v>2880.63</v>
      </c>
      <c r="G767" s="244"/>
      <c r="H767" s="221" t="s">
        <v>1605</v>
      </c>
      <c r="I767" s="224" t="s">
        <v>1606</v>
      </c>
    </row>
    <row r="768" spans="1:9" ht="28.5" x14ac:dyDescent="0.25">
      <c r="A768" s="222" t="s">
        <v>731</v>
      </c>
      <c r="B768" s="222" t="s">
        <v>739</v>
      </c>
      <c r="C768" s="230" t="s">
        <v>1281</v>
      </c>
      <c r="D768" s="222" t="s">
        <v>972</v>
      </c>
      <c r="E768" s="280">
        <v>1.8</v>
      </c>
      <c r="F768" s="280">
        <v>2.1</v>
      </c>
      <c r="G768" s="223" t="s">
        <v>2017</v>
      </c>
      <c r="H768" s="221" t="s">
        <v>1992</v>
      </c>
      <c r="I768" s="224">
        <v>46020</v>
      </c>
    </row>
    <row r="769" spans="1:9" x14ac:dyDescent="0.25">
      <c r="A769" s="222" t="s">
        <v>731</v>
      </c>
      <c r="B769" s="222" t="s">
        <v>740</v>
      </c>
      <c r="C769" s="266" t="s">
        <v>740</v>
      </c>
      <c r="D769" s="247" t="s">
        <v>96</v>
      </c>
      <c r="E769" s="247"/>
      <c r="F769" s="247"/>
      <c r="G769" s="247"/>
      <c r="H769" s="247"/>
      <c r="I769" s="247"/>
    </row>
    <row r="770" spans="1:9" ht="30" x14ac:dyDescent="0.25">
      <c r="A770" s="222" t="s">
        <v>731</v>
      </c>
      <c r="B770" s="222" t="s">
        <v>740</v>
      </c>
      <c r="C770" s="230" t="s">
        <v>342</v>
      </c>
      <c r="D770" s="222" t="s">
        <v>1178</v>
      </c>
      <c r="E770" s="280">
        <v>2301.69</v>
      </c>
      <c r="F770" s="280">
        <v>2554.87</v>
      </c>
      <c r="G770" s="223" t="s">
        <v>2017</v>
      </c>
      <c r="H770" s="221" t="s">
        <v>1603</v>
      </c>
      <c r="I770" s="224" t="s">
        <v>1604</v>
      </c>
    </row>
    <row r="771" spans="1:9" ht="28.5" x14ac:dyDescent="0.25">
      <c r="A771" s="222" t="s">
        <v>731</v>
      </c>
      <c r="B771" s="222" t="s">
        <v>740</v>
      </c>
      <c r="C771" s="230" t="s">
        <v>1281</v>
      </c>
      <c r="D771" s="222" t="s">
        <v>972</v>
      </c>
      <c r="E771" s="280">
        <v>1.26</v>
      </c>
      <c r="F771" s="280">
        <v>1.47</v>
      </c>
      <c r="G771" s="223" t="s">
        <v>2017</v>
      </c>
      <c r="H771" s="221" t="s">
        <v>1992</v>
      </c>
      <c r="I771" s="224">
        <v>46020</v>
      </c>
    </row>
    <row r="772" spans="1:9" x14ac:dyDescent="0.25">
      <c r="A772" s="222" t="s">
        <v>731</v>
      </c>
      <c r="B772" s="222" t="s">
        <v>741</v>
      </c>
      <c r="C772" s="236" t="s">
        <v>741</v>
      </c>
      <c r="D772" s="247" t="s">
        <v>2251</v>
      </c>
      <c r="E772" s="247"/>
      <c r="F772" s="247"/>
      <c r="G772" s="247"/>
      <c r="H772" s="247"/>
      <c r="I772" s="247"/>
    </row>
    <row r="773" spans="1:9" ht="30" x14ac:dyDescent="0.25">
      <c r="A773" s="222" t="s">
        <v>731</v>
      </c>
      <c r="B773" s="222" t="s">
        <v>741</v>
      </c>
      <c r="C773" s="230" t="s">
        <v>342</v>
      </c>
      <c r="D773" s="222" t="s">
        <v>1177</v>
      </c>
      <c r="E773" s="280">
        <v>2088.7600000000002</v>
      </c>
      <c r="F773" s="280">
        <v>2318.52</v>
      </c>
      <c r="G773" s="223" t="s">
        <v>2017</v>
      </c>
      <c r="H773" s="221" t="s">
        <v>1632</v>
      </c>
      <c r="I773" s="224" t="s">
        <v>2252</v>
      </c>
    </row>
    <row r="774" spans="1:9" ht="28.5" x14ac:dyDescent="0.25">
      <c r="A774" s="222" t="s">
        <v>731</v>
      </c>
      <c r="B774" s="222" t="s">
        <v>741</v>
      </c>
      <c r="C774" s="230" t="s">
        <v>1281</v>
      </c>
      <c r="D774" s="222" t="s">
        <v>972</v>
      </c>
      <c r="E774" s="280">
        <v>1.26</v>
      </c>
      <c r="F774" s="280">
        <v>1.47</v>
      </c>
      <c r="G774" s="223" t="s">
        <v>2017</v>
      </c>
      <c r="H774" s="221" t="s">
        <v>1992</v>
      </c>
      <c r="I774" s="224">
        <v>46020</v>
      </c>
    </row>
    <row r="775" spans="1:9" x14ac:dyDescent="0.25">
      <c r="A775" s="222" t="s">
        <v>731</v>
      </c>
      <c r="B775" s="222" t="s">
        <v>742</v>
      </c>
      <c r="C775" s="236" t="s">
        <v>742</v>
      </c>
      <c r="D775" s="247" t="s">
        <v>97</v>
      </c>
      <c r="E775" s="247"/>
      <c r="F775" s="247"/>
      <c r="G775" s="247"/>
      <c r="H775" s="247"/>
      <c r="I775" s="247"/>
    </row>
    <row r="776" spans="1:9" ht="28.5" x14ac:dyDescent="0.25">
      <c r="A776" s="222" t="s">
        <v>731</v>
      </c>
      <c r="B776" s="222" t="s">
        <v>742</v>
      </c>
      <c r="C776" s="230" t="s">
        <v>1281</v>
      </c>
      <c r="D776" s="222" t="s">
        <v>972</v>
      </c>
      <c r="E776" s="280">
        <v>1.26</v>
      </c>
      <c r="F776" s="280">
        <v>1.47</v>
      </c>
      <c r="G776" s="223" t="s">
        <v>2017</v>
      </c>
      <c r="H776" s="221" t="s">
        <v>1992</v>
      </c>
      <c r="I776" s="224">
        <v>46020</v>
      </c>
    </row>
    <row r="777" spans="1:9" x14ac:dyDescent="0.25">
      <c r="A777" s="222" t="s">
        <v>731</v>
      </c>
      <c r="B777" s="222" t="s">
        <v>743</v>
      </c>
      <c r="C777" s="236" t="s">
        <v>743</v>
      </c>
      <c r="D777" s="247" t="s">
        <v>98</v>
      </c>
      <c r="E777" s="247"/>
      <c r="F777" s="247"/>
      <c r="G777" s="247"/>
      <c r="H777" s="247"/>
      <c r="I777" s="247"/>
    </row>
    <row r="778" spans="1:9" ht="28.5" x14ac:dyDescent="0.25">
      <c r="A778" s="222" t="s">
        <v>731</v>
      </c>
      <c r="B778" s="222" t="s">
        <v>743</v>
      </c>
      <c r="C778" s="230" t="s">
        <v>1281</v>
      </c>
      <c r="D778" s="222" t="s">
        <v>972</v>
      </c>
      <c r="E778" s="280">
        <v>1.26</v>
      </c>
      <c r="F778" s="280">
        <v>1.47</v>
      </c>
      <c r="G778" s="223" t="s">
        <v>2017</v>
      </c>
      <c r="H778" s="221" t="s">
        <v>1992</v>
      </c>
      <c r="I778" s="224">
        <v>46020</v>
      </c>
    </row>
    <row r="779" spans="1:9" x14ac:dyDescent="0.25">
      <c r="A779" s="222" t="s">
        <v>731</v>
      </c>
      <c r="B779" s="222" t="s">
        <v>744</v>
      </c>
      <c r="C779" s="236" t="s">
        <v>744</v>
      </c>
      <c r="D779" s="247" t="s">
        <v>99</v>
      </c>
      <c r="E779" s="247"/>
      <c r="F779" s="247"/>
      <c r="G779" s="247"/>
      <c r="H779" s="247"/>
      <c r="I779" s="247"/>
    </row>
    <row r="780" spans="1:9" ht="28.5" x14ac:dyDescent="0.25">
      <c r="A780" s="222" t="s">
        <v>731</v>
      </c>
      <c r="B780" s="222" t="s">
        <v>744</v>
      </c>
      <c r="C780" s="230" t="s">
        <v>1281</v>
      </c>
      <c r="D780" s="222" t="s">
        <v>972</v>
      </c>
      <c r="E780" s="280">
        <v>1.26</v>
      </c>
      <c r="F780" s="280">
        <v>1.47</v>
      </c>
      <c r="G780" s="223" t="s">
        <v>2017</v>
      </c>
      <c r="H780" s="221" t="s">
        <v>1992</v>
      </c>
      <c r="I780" s="224">
        <v>46020</v>
      </c>
    </row>
    <row r="781" spans="1:9" x14ac:dyDescent="0.25">
      <c r="A781" s="222" t="s">
        <v>731</v>
      </c>
      <c r="B781" s="222" t="s">
        <v>745</v>
      </c>
      <c r="C781" s="236" t="s">
        <v>745</v>
      </c>
      <c r="D781" s="247" t="s">
        <v>100</v>
      </c>
      <c r="E781" s="247"/>
      <c r="F781" s="247"/>
      <c r="G781" s="247"/>
      <c r="H781" s="247"/>
      <c r="I781" s="247"/>
    </row>
    <row r="782" spans="1:9" ht="28.5" x14ac:dyDescent="0.25">
      <c r="A782" s="222" t="s">
        <v>731</v>
      </c>
      <c r="B782" s="222" t="s">
        <v>745</v>
      </c>
      <c r="C782" s="230" t="s">
        <v>1281</v>
      </c>
      <c r="D782" s="222" t="s">
        <v>972</v>
      </c>
      <c r="E782" s="280">
        <v>1.26</v>
      </c>
      <c r="F782" s="280">
        <v>1.47</v>
      </c>
      <c r="G782" s="223" t="s">
        <v>2017</v>
      </c>
      <c r="H782" s="221" t="s">
        <v>1992</v>
      </c>
      <c r="I782" s="224">
        <v>46020</v>
      </c>
    </row>
    <row r="783" spans="1:9" x14ac:dyDescent="0.25">
      <c r="A783" s="222" t="s">
        <v>731</v>
      </c>
      <c r="B783" s="222" t="s">
        <v>746</v>
      </c>
      <c r="C783" s="236" t="s">
        <v>746</v>
      </c>
      <c r="D783" s="247" t="s">
        <v>101</v>
      </c>
      <c r="E783" s="247"/>
      <c r="F783" s="247"/>
      <c r="G783" s="247"/>
      <c r="H783" s="247"/>
      <c r="I783" s="247"/>
    </row>
    <row r="784" spans="1:9" ht="28.5" x14ac:dyDescent="0.25">
      <c r="A784" s="222" t="s">
        <v>731</v>
      </c>
      <c r="B784" s="222" t="s">
        <v>746</v>
      </c>
      <c r="C784" s="230" t="s">
        <v>1281</v>
      </c>
      <c r="D784" s="222" t="s">
        <v>972</v>
      </c>
      <c r="E784" s="280">
        <v>1.26</v>
      </c>
      <c r="F784" s="280">
        <v>1.47</v>
      </c>
      <c r="G784" s="223" t="s">
        <v>2017</v>
      </c>
      <c r="H784" s="221" t="s">
        <v>1992</v>
      </c>
      <c r="I784" s="224">
        <v>46020</v>
      </c>
    </row>
    <row r="785" spans="1:9" x14ac:dyDescent="0.25">
      <c r="A785" s="222" t="s">
        <v>731</v>
      </c>
      <c r="B785" s="222" t="s">
        <v>747</v>
      </c>
      <c r="C785" s="236" t="s">
        <v>747</v>
      </c>
      <c r="D785" s="247" t="s">
        <v>102</v>
      </c>
      <c r="E785" s="247"/>
      <c r="F785" s="247"/>
      <c r="G785" s="247"/>
      <c r="H785" s="247"/>
      <c r="I785" s="247"/>
    </row>
    <row r="786" spans="1:9" ht="28.5" x14ac:dyDescent="0.25">
      <c r="A786" s="222" t="s">
        <v>731</v>
      </c>
      <c r="B786" s="222" t="s">
        <v>747</v>
      </c>
      <c r="C786" s="230" t="s">
        <v>1281</v>
      </c>
      <c r="D786" s="222" t="s">
        <v>972</v>
      </c>
      <c r="E786" s="280">
        <v>1.26</v>
      </c>
      <c r="F786" s="280">
        <v>1.47</v>
      </c>
      <c r="G786" s="223" t="s">
        <v>2017</v>
      </c>
      <c r="H786" s="221" t="s">
        <v>1992</v>
      </c>
      <c r="I786" s="224">
        <v>46020</v>
      </c>
    </row>
    <row r="787" spans="1:9" x14ac:dyDescent="0.25">
      <c r="A787" s="222" t="s">
        <v>731</v>
      </c>
      <c r="B787" s="222" t="s">
        <v>748</v>
      </c>
      <c r="C787" s="236" t="s">
        <v>748</v>
      </c>
      <c r="D787" s="247" t="s">
        <v>103</v>
      </c>
      <c r="E787" s="247"/>
      <c r="F787" s="247"/>
      <c r="G787" s="247"/>
      <c r="H787" s="247"/>
      <c r="I787" s="247"/>
    </row>
    <row r="788" spans="1:9" ht="28.5" x14ac:dyDescent="0.25">
      <c r="A788" s="222" t="s">
        <v>731</v>
      </c>
      <c r="B788" s="222" t="s">
        <v>748</v>
      </c>
      <c r="C788" s="230" t="s">
        <v>1281</v>
      </c>
      <c r="D788" s="222" t="s">
        <v>972</v>
      </c>
      <c r="E788" s="280">
        <v>1.26</v>
      </c>
      <c r="F788" s="280">
        <v>1.47</v>
      </c>
      <c r="G788" s="223" t="s">
        <v>2017</v>
      </c>
      <c r="H788" s="221" t="s">
        <v>1992</v>
      </c>
      <c r="I788" s="224">
        <v>46020</v>
      </c>
    </row>
    <row r="789" spans="1:9" x14ac:dyDescent="0.25">
      <c r="A789" s="222" t="s">
        <v>731</v>
      </c>
      <c r="B789" s="222" t="s">
        <v>749</v>
      </c>
      <c r="C789" s="236" t="s">
        <v>749</v>
      </c>
      <c r="D789" s="247" t="s">
        <v>104</v>
      </c>
      <c r="E789" s="247"/>
      <c r="F789" s="247"/>
      <c r="G789" s="247"/>
      <c r="H789" s="247"/>
      <c r="I789" s="247"/>
    </row>
    <row r="790" spans="1:9" ht="28.5" x14ac:dyDescent="0.25">
      <c r="A790" s="222" t="s">
        <v>731</v>
      </c>
      <c r="B790" s="222" t="s">
        <v>749</v>
      </c>
      <c r="C790" s="230" t="s">
        <v>1281</v>
      </c>
      <c r="D790" s="222" t="s">
        <v>972</v>
      </c>
      <c r="E790" s="280">
        <v>1.26</v>
      </c>
      <c r="F790" s="280">
        <v>1.47</v>
      </c>
      <c r="G790" s="223" t="s">
        <v>2017</v>
      </c>
      <c r="H790" s="221" t="s">
        <v>1992</v>
      </c>
      <c r="I790" s="224">
        <v>46020</v>
      </c>
    </row>
    <row r="791" spans="1:9" x14ac:dyDescent="0.25">
      <c r="A791" s="222" t="s">
        <v>731</v>
      </c>
      <c r="B791" s="222" t="s">
        <v>750</v>
      </c>
      <c r="C791" s="236" t="s">
        <v>750</v>
      </c>
      <c r="D791" s="247" t="s">
        <v>105</v>
      </c>
      <c r="E791" s="247"/>
      <c r="F791" s="247"/>
      <c r="G791" s="247"/>
      <c r="H791" s="247"/>
      <c r="I791" s="247"/>
    </row>
    <row r="792" spans="1:9" ht="28.5" x14ac:dyDescent="0.25">
      <c r="A792" s="222" t="s">
        <v>731</v>
      </c>
      <c r="B792" s="222" t="s">
        <v>750</v>
      </c>
      <c r="C792" s="230" t="s">
        <v>1281</v>
      </c>
      <c r="D792" s="222" t="s">
        <v>972</v>
      </c>
      <c r="E792" s="280">
        <v>1.26</v>
      </c>
      <c r="F792" s="280">
        <v>1.47</v>
      </c>
      <c r="G792" s="223" t="s">
        <v>2017</v>
      </c>
      <c r="H792" s="221" t="s">
        <v>1992</v>
      </c>
      <c r="I792" s="224">
        <v>46020</v>
      </c>
    </row>
    <row r="793" spans="1:9" x14ac:dyDescent="0.25">
      <c r="A793" s="222" t="s">
        <v>731</v>
      </c>
      <c r="B793" s="222" t="s">
        <v>751</v>
      </c>
      <c r="C793" s="236" t="s">
        <v>751</v>
      </c>
      <c r="D793" s="247" t="s">
        <v>106</v>
      </c>
      <c r="E793" s="247"/>
      <c r="F793" s="247"/>
      <c r="G793" s="247"/>
      <c r="H793" s="247"/>
      <c r="I793" s="247"/>
    </row>
    <row r="794" spans="1:9" ht="30" x14ac:dyDescent="0.25">
      <c r="A794" s="222" t="s">
        <v>731</v>
      </c>
      <c r="B794" s="222" t="s">
        <v>751</v>
      </c>
      <c r="C794" s="230" t="s">
        <v>332</v>
      </c>
      <c r="D794" s="222" t="s">
        <v>389</v>
      </c>
      <c r="E794" s="280">
        <v>24.92</v>
      </c>
      <c r="F794" s="280">
        <v>24.92</v>
      </c>
      <c r="G794" s="223" t="s">
        <v>2017</v>
      </c>
      <c r="H794" s="221" t="s">
        <v>1880</v>
      </c>
      <c r="I794" s="224" t="s">
        <v>1881</v>
      </c>
    </row>
    <row r="795" spans="1:9" ht="28.5" x14ac:dyDescent="0.25">
      <c r="A795" s="222" t="s">
        <v>731</v>
      </c>
      <c r="B795" s="222" t="s">
        <v>751</v>
      </c>
      <c r="C795" s="230" t="s">
        <v>1281</v>
      </c>
      <c r="D795" s="222" t="s">
        <v>972</v>
      </c>
      <c r="E795" s="280">
        <v>1.26</v>
      </c>
      <c r="F795" s="280">
        <v>1.47</v>
      </c>
      <c r="G795" s="223" t="s">
        <v>2017</v>
      </c>
      <c r="H795" s="221" t="s">
        <v>1992</v>
      </c>
      <c r="I795" s="224">
        <v>46020</v>
      </c>
    </row>
    <row r="796" spans="1:9" s="260" customFormat="1" ht="28.5" x14ac:dyDescent="0.25">
      <c r="A796" s="230" t="s">
        <v>752</v>
      </c>
      <c r="B796" s="230" t="s">
        <v>752</v>
      </c>
      <c r="C796" s="236" t="s">
        <v>752</v>
      </c>
      <c r="D796" s="247" t="s">
        <v>107</v>
      </c>
      <c r="E796" s="247"/>
      <c r="F796" s="247"/>
      <c r="G796" s="247"/>
      <c r="H796" s="247"/>
      <c r="I796" s="247"/>
    </row>
    <row r="797" spans="1:9" ht="30" x14ac:dyDescent="0.25">
      <c r="A797" s="222" t="s">
        <v>752</v>
      </c>
      <c r="B797" s="222" t="s">
        <v>753</v>
      </c>
      <c r="C797" s="236" t="s">
        <v>753</v>
      </c>
      <c r="D797" s="247" t="s">
        <v>108</v>
      </c>
      <c r="E797" s="247"/>
      <c r="F797" s="247"/>
      <c r="G797" s="247"/>
      <c r="H797" s="247"/>
      <c r="I797" s="247"/>
    </row>
    <row r="798" spans="1:9" ht="30" x14ac:dyDescent="0.25">
      <c r="A798" s="222" t="s">
        <v>752</v>
      </c>
      <c r="B798" s="222" t="s">
        <v>753</v>
      </c>
      <c r="C798" s="230" t="s">
        <v>332</v>
      </c>
      <c r="D798" s="223" t="s">
        <v>1247</v>
      </c>
      <c r="E798" s="280">
        <v>38</v>
      </c>
      <c r="F798" s="280">
        <v>41.72</v>
      </c>
      <c r="G798" s="223" t="s">
        <v>2017</v>
      </c>
      <c r="H798" s="221" t="s">
        <v>1456</v>
      </c>
      <c r="I798" s="224">
        <v>46006</v>
      </c>
    </row>
    <row r="799" spans="1:9" ht="30" x14ac:dyDescent="0.25">
      <c r="A799" s="222" t="s">
        <v>752</v>
      </c>
      <c r="B799" s="222" t="s">
        <v>753</v>
      </c>
      <c r="C799" s="230" t="s">
        <v>341</v>
      </c>
      <c r="D799" s="222"/>
      <c r="E799" s="280"/>
      <c r="F799" s="280"/>
      <c r="G799" s="223"/>
      <c r="H799" s="221"/>
      <c r="I799" s="221"/>
    </row>
    <row r="800" spans="1:9" ht="30" x14ac:dyDescent="0.25">
      <c r="A800" s="222" t="s">
        <v>752</v>
      </c>
      <c r="B800" s="222" t="s">
        <v>753</v>
      </c>
      <c r="C800" s="222" t="s">
        <v>329</v>
      </c>
      <c r="D800" s="249" t="s">
        <v>1251</v>
      </c>
      <c r="E800" s="280">
        <v>3033.52</v>
      </c>
      <c r="F800" s="280">
        <v>3367.2</v>
      </c>
      <c r="G800" s="244" t="s">
        <v>2017</v>
      </c>
      <c r="H800" s="243" t="s">
        <v>1250</v>
      </c>
      <c r="I800" s="245">
        <v>45645</v>
      </c>
    </row>
    <row r="801" spans="1:9" ht="30" x14ac:dyDescent="0.25">
      <c r="A801" s="222" t="s">
        <v>752</v>
      </c>
      <c r="B801" s="222" t="s">
        <v>753</v>
      </c>
      <c r="C801" s="222" t="s">
        <v>331</v>
      </c>
      <c r="D801" s="249"/>
      <c r="E801" s="280">
        <v>15.73</v>
      </c>
      <c r="F801" s="280">
        <v>17.45</v>
      </c>
      <c r="G801" s="244"/>
      <c r="H801" s="243"/>
      <c r="I801" s="245"/>
    </row>
    <row r="802" spans="1:9" ht="30" x14ac:dyDescent="0.25">
      <c r="A802" s="222" t="s">
        <v>752</v>
      </c>
      <c r="B802" s="222" t="s">
        <v>753</v>
      </c>
      <c r="C802" s="230" t="s">
        <v>342</v>
      </c>
      <c r="D802" s="222" t="s">
        <v>1251</v>
      </c>
      <c r="E802" s="280">
        <v>3033.52</v>
      </c>
      <c r="F802" s="280">
        <v>3367.2</v>
      </c>
      <c r="G802" s="223" t="s">
        <v>2017</v>
      </c>
      <c r="H802" s="221" t="s">
        <v>1679</v>
      </c>
      <c r="I802" s="224">
        <v>46010</v>
      </c>
    </row>
    <row r="803" spans="1:9" ht="30" x14ac:dyDescent="0.25">
      <c r="A803" s="222" t="s">
        <v>752</v>
      </c>
      <c r="B803" s="222" t="s">
        <v>753</v>
      </c>
      <c r="C803" s="230" t="s">
        <v>1281</v>
      </c>
      <c r="D803" s="222" t="s">
        <v>972</v>
      </c>
      <c r="E803" s="280">
        <v>1.8</v>
      </c>
      <c r="F803" s="280">
        <v>2.1</v>
      </c>
      <c r="G803" s="223" t="s">
        <v>2017</v>
      </c>
      <c r="H803" s="221" t="s">
        <v>1992</v>
      </c>
      <c r="I803" s="224">
        <v>46020</v>
      </c>
    </row>
    <row r="804" spans="1:9" ht="30" x14ac:dyDescent="0.25">
      <c r="A804" s="222" t="s">
        <v>752</v>
      </c>
      <c r="B804" s="222" t="s">
        <v>753</v>
      </c>
      <c r="C804" s="230" t="s">
        <v>1281</v>
      </c>
      <c r="D804" s="222" t="s">
        <v>972</v>
      </c>
      <c r="E804" s="280">
        <v>1.26</v>
      </c>
      <c r="F804" s="280">
        <v>1.47</v>
      </c>
      <c r="G804" s="223" t="s">
        <v>2017</v>
      </c>
      <c r="H804" s="221" t="s">
        <v>1992</v>
      </c>
      <c r="I804" s="224">
        <v>46020</v>
      </c>
    </row>
    <row r="805" spans="1:9" ht="30" x14ac:dyDescent="0.25">
      <c r="A805" s="222" t="s">
        <v>752</v>
      </c>
      <c r="B805" s="222" t="s">
        <v>754</v>
      </c>
      <c r="C805" s="236" t="s">
        <v>754</v>
      </c>
      <c r="D805" s="247" t="s">
        <v>109</v>
      </c>
      <c r="E805" s="247"/>
      <c r="F805" s="247"/>
      <c r="G805" s="247"/>
      <c r="H805" s="247"/>
      <c r="I805" s="247"/>
    </row>
    <row r="806" spans="1:9" ht="30" x14ac:dyDescent="0.25">
      <c r="A806" s="222" t="s">
        <v>752</v>
      </c>
      <c r="B806" s="222" t="s">
        <v>754</v>
      </c>
      <c r="C806" s="230" t="s">
        <v>332</v>
      </c>
      <c r="D806" s="223" t="s">
        <v>1247</v>
      </c>
      <c r="E806" s="280">
        <v>38</v>
      </c>
      <c r="F806" s="280">
        <v>41.72</v>
      </c>
      <c r="G806" s="223" t="s">
        <v>2017</v>
      </c>
      <c r="H806" s="221" t="s">
        <v>1456</v>
      </c>
      <c r="I806" s="224">
        <v>46006</v>
      </c>
    </row>
    <row r="807" spans="1:9" ht="45" x14ac:dyDescent="0.25">
      <c r="A807" s="222" t="s">
        <v>752</v>
      </c>
      <c r="B807" s="222" t="s">
        <v>754</v>
      </c>
      <c r="C807" s="230" t="s">
        <v>333</v>
      </c>
      <c r="D807" s="223" t="s">
        <v>1176</v>
      </c>
      <c r="E807" s="280">
        <v>36.96</v>
      </c>
      <c r="F807" s="280">
        <v>40.58</v>
      </c>
      <c r="G807" s="223" t="s">
        <v>2017</v>
      </c>
      <c r="H807" s="221" t="s">
        <v>1459</v>
      </c>
      <c r="I807" s="224">
        <v>46007</v>
      </c>
    </row>
    <row r="808" spans="1:9" ht="30" x14ac:dyDescent="0.25">
      <c r="A808" s="222" t="s">
        <v>752</v>
      </c>
      <c r="B808" s="222" t="s">
        <v>754</v>
      </c>
      <c r="C808" s="230" t="s">
        <v>341</v>
      </c>
      <c r="D808" s="223"/>
      <c r="E808" s="280"/>
      <c r="F808" s="280"/>
      <c r="G808" s="223"/>
      <c r="H808" s="221"/>
      <c r="I808" s="221"/>
    </row>
    <row r="809" spans="1:9" ht="30" x14ac:dyDescent="0.25">
      <c r="A809" s="222" t="s">
        <v>752</v>
      </c>
      <c r="B809" s="222" t="s">
        <v>754</v>
      </c>
      <c r="C809" s="222" t="s">
        <v>329</v>
      </c>
      <c r="D809" s="249" t="s">
        <v>1251</v>
      </c>
      <c r="E809" s="280">
        <v>2985.28</v>
      </c>
      <c r="F809" s="280">
        <v>3313.66</v>
      </c>
      <c r="G809" s="244" t="s">
        <v>2017</v>
      </c>
      <c r="H809" s="243" t="s">
        <v>1250</v>
      </c>
      <c r="I809" s="245">
        <v>45645</v>
      </c>
    </row>
    <row r="810" spans="1:9" ht="30" x14ac:dyDescent="0.25">
      <c r="A810" s="222" t="s">
        <v>752</v>
      </c>
      <c r="B810" s="222" t="s">
        <v>754</v>
      </c>
      <c r="C810" s="222" t="s">
        <v>331</v>
      </c>
      <c r="D810" s="249"/>
      <c r="E810" s="280">
        <v>15.51</v>
      </c>
      <c r="F810" s="280">
        <v>17.21</v>
      </c>
      <c r="G810" s="244"/>
      <c r="H810" s="243"/>
      <c r="I810" s="245"/>
    </row>
    <row r="811" spans="1:9" ht="30" x14ac:dyDescent="0.25">
      <c r="A811" s="222" t="s">
        <v>752</v>
      </c>
      <c r="B811" s="222" t="s">
        <v>754</v>
      </c>
      <c r="C811" s="230" t="s">
        <v>342</v>
      </c>
      <c r="D811" s="222" t="s">
        <v>1251</v>
      </c>
      <c r="E811" s="280">
        <v>2985.28</v>
      </c>
      <c r="F811" s="280">
        <v>3313.66</v>
      </c>
      <c r="G811" s="223" t="s">
        <v>2017</v>
      </c>
      <c r="H811" s="221" t="s">
        <v>1679</v>
      </c>
      <c r="I811" s="224">
        <v>46010</v>
      </c>
    </row>
    <row r="812" spans="1:9" ht="30" x14ac:dyDescent="0.25">
      <c r="A812" s="222" t="s">
        <v>752</v>
      </c>
      <c r="B812" s="222" t="s">
        <v>754</v>
      </c>
      <c r="C812" s="230" t="s">
        <v>1281</v>
      </c>
      <c r="D812" s="222"/>
      <c r="E812" s="280">
        <v>1.8</v>
      </c>
      <c r="F812" s="280">
        <v>2.1</v>
      </c>
      <c r="G812" s="223" t="s">
        <v>2017</v>
      </c>
      <c r="H812" s="221" t="s">
        <v>1992</v>
      </c>
      <c r="I812" s="224">
        <v>46020</v>
      </c>
    </row>
    <row r="813" spans="1:9" ht="30" x14ac:dyDescent="0.25">
      <c r="A813" s="222" t="s">
        <v>752</v>
      </c>
      <c r="B813" s="222" t="s">
        <v>755</v>
      </c>
      <c r="C813" s="236" t="s">
        <v>755</v>
      </c>
      <c r="D813" s="247" t="s">
        <v>110</v>
      </c>
      <c r="E813" s="247"/>
      <c r="F813" s="247"/>
      <c r="G813" s="247"/>
      <c r="H813" s="247"/>
      <c r="I813" s="247"/>
    </row>
    <row r="814" spans="1:9" ht="30" x14ac:dyDescent="0.25">
      <c r="A814" s="222" t="s">
        <v>752</v>
      </c>
      <c r="B814" s="222" t="s">
        <v>755</v>
      </c>
      <c r="C814" s="236" t="s">
        <v>332</v>
      </c>
      <c r="D814" s="223" t="s">
        <v>1247</v>
      </c>
      <c r="E814" s="280">
        <v>38</v>
      </c>
      <c r="F814" s="280">
        <v>41.72</v>
      </c>
      <c r="G814" s="223" t="s">
        <v>2017</v>
      </c>
      <c r="H814" s="221" t="s">
        <v>1456</v>
      </c>
      <c r="I814" s="224">
        <v>46006</v>
      </c>
    </row>
    <row r="815" spans="1:9" ht="45" x14ac:dyDescent="0.25">
      <c r="A815" s="222" t="s">
        <v>752</v>
      </c>
      <c r="B815" s="222" t="s">
        <v>755</v>
      </c>
      <c r="C815" s="230" t="s">
        <v>333</v>
      </c>
      <c r="D815" s="223" t="s">
        <v>1176</v>
      </c>
      <c r="E815" s="280">
        <v>36.96</v>
      </c>
      <c r="F815" s="280">
        <v>40.58</v>
      </c>
      <c r="G815" s="223" t="s">
        <v>2017</v>
      </c>
      <c r="H815" s="221" t="s">
        <v>1459</v>
      </c>
      <c r="I815" s="224">
        <v>46007</v>
      </c>
    </row>
    <row r="816" spans="1:9" ht="30" x14ac:dyDescent="0.25">
      <c r="A816" s="222" t="s">
        <v>752</v>
      </c>
      <c r="B816" s="222" t="s">
        <v>755</v>
      </c>
      <c r="C816" s="230" t="s">
        <v>341</v>
      </c>
      <c r="D816" s="222"/>
      <c r="E816" s="280"/>
      <c r="F816" s="280"/>
      <c r="G816" s="223"/>
      <c r="H816" s="221"/>
      <c r="I816" s="221"/>
    </row>
    <row r="817" spans="1:9" ht="30" x14ac:dyDescent="0.25">
      <c r="A817" s="222" t="s">
        <v>752</v>
      </c>
      <c r="B817" s="222" t="s">
        <v>755</v>
      </c>
      <c r="C817" s="222" t="s">
        <v>329</v>
      </c>
      <c r="D817" s="249" t="s">
        <v>1249</v>
      </c>
      <c r="E817" s="280">
        <v>3078.75</v>
      </c>
      <c r="F817" s="280">
        <v>3417.41</v>
      </c>
      <c r="G817" s="244" t="s">
        <v>2017</v>
      </c>
      <c r="H817" s="243" t="s">
        <v>1248</v>
      </c>
      <c r="I817" s="245">
        <v>45645</v>
      </c>
    </row>
    <row r="818" spans="1:9" ht="30" x14ac:dyDescent="0.25">
      <c r="A818" s="222" t="s">
        <v>752</v>
      </c>
      <c r="B818" s="222" t="s">
        <v>755</v>
      </c>
      <c r="C818" s="222" t="s">
        <v>331</v>
      </c>
      <c r="D818" s="249"/>
      <c r="E818" s="280">
        <v>24.58</v>
      </c>
      <c r="F818" s="280">
        <v>27.28</v>
      </c>
      <c r="G818" s="244"/>
      <c r="H818" s="243"/>
      <c r="I818" s="245"/>
    </row>
    <row r="819" spans="1:9" ht="30" x14ac:dyDescent="0.25">
      <c r="A819" s="222" t="s">
        <v>752</v>
      </c>
      <c r="B819" s="222" t="s">
        <v>755</v>
      </c>
      <c r="C819" s="230" t="s">
        <v>342</v>
      </c>
      <c r="D819" s="222" t="s">
        <v>1405</v>
      </c>
      <c r="E819" s="280">
        <v>3078.75</v>
      </c>
      <c r="F819" s="280">
        <v>3417.41</v>
      </c>
      <c r="G819" s="223" t="s">
        <v>2017</v>
      </c>
      <c r="H819" s="221" t="s">
        <v>1701</v>
      </c>
      <c r="I819" s="224">
        <v>46010</v>
      </c>
    </row>
    <row r="820" spans="1:9" ht="30" x14ac:dyDescent="0.25">
      <c r="A820" s="222" t="s">
        <v>752</v>
      </c>
      <c r="B820" s="222" t="s">
        <v>755</v>
      </c>
      <c r="C820" s="230" t="s">
        <v>1281</v>
      </c>
      <c r="D820" s="222"/>
      <c r="E820" s="280">
        <v>1.8</v>
      </c>
      <c r="F820" s="280">
        <v>2.1</v>
      </c>
      <c r="G820" s="223" t="s">
        <v>2017</v>
      </c>
      <c r="H820" s="221" t="s">
        <v>1992</v>
      </c>
      <c r="I820" s="224">
        <v>46020</v>
      </c>
    </row>
    <row r="821" spans="1:9" s="260" customFormat="1" ht="28.5" x14ac:dyDescent="0.25">
      <c r="A821" s="230" t="s">
        <v>1558</v>
      </c>
      <c r="B821" s="230" t="s">
        <v>1558</v>
      </c>
      <c r="C821" s="230" t="s">
        <v>1558</v>
      </c>
      <c r="D821" s="247" t="s">
        <v>1559</v>
      </c>
      <c r="E821" s="247"/>
      <c r="F821" s="247"/>
      <c r="G821" s="247"/>
      <c r="H821" s="247"/>
      <c r="I821" s="247"/>
    </row>
    <row r="822" spans="1:9" ht="30" x14ac:dyDescent="0.25">
      <c r="A822" s="222" t="s">
        <v>756</v>
      </c>
      <c r="B822" s="222" t="s">
        <v>989</v>
      </c>
      <c r="C822" s="236" t="s">
        <v>989</v>
      </c>
      <c r="D822" s="247" t="s">
        <v>111</v>
      </c>
      <c r="E822" s="247"/>
      <c r="F822" s="247"/>
      <c r="G822" s="247"/>
      <c r="H822" s="247"/>
      <c r="I822" s="247"/>
    </row>
    <row r="823" spans="1:9" ht="30" x14ac:dyDescent="0.25">
      <c r="A823" s="222" t="s">
        <v>756</v>
      </c>
      <c r="B823" s="222" t="s">
        <v>989</v>
      </c>
      <c r="C823" s="230" t="s">
        <v>332</v>
      </c>
      <c r="D823" s="222" t="s">
        <v>1435</v>
      </c>
      <c r="E823" s="280">
        <v>28.69</v>
      </c>
      <c r="F823" s="280">
        <v>31.5</v>
      </c>
      <c r="G823" s="223" t="s">
        <v>2017</v>
      </c>
      <c r="H823" s="221" t="s">
        <v>1938</v>
      </c>
      <c r="I823" s="224" t="s">
        <v>1939</v>
      </c>
    </row>
    <row r="824" spans="1:9" ht="30" x14ac:dyDescent="0.25">
      <c r="A824" s="222" t="s">
        <v>756</v>
      </c>
      <c r="B824" s="222" t="s">
        <v>989</v>
      </c>
      <c r="C824" s="230" t="s">
        <v>333</v>
      </c>
      <c r="D824" s="222" t="s">
        <v>1435</v>
      </c>
      <c r="E824" s="280">
        <v>55.68</v>
      </c>
      <c r="F824" s="280">
        <v>55.68</v>
      </c>
      <c r="G824" s="223" t="s">
        <v>2017</v>
      </c>
      <c r="H824" s="221" t="s">
        <v>1431</v>
      </c>
      <c r="I824" s="224">
        <v>45936</v>
      </c>
    </row>
    <row r="825" spans="1:9" ht="45" x14ac:dyDescent="0.25">
      <c r="A825" s="222" t="s">
        <v>756</v>
      </c>
      <c r="B825" s="222" t="s">
        <v>989</v>
      </c>
      <c r="C825" s="230" t="s">
        <v>342</v>
      </c>
      <c r="D825" s="222" t="s">
        <v>1435</v>
      </c>
      <c r="E825" s="280">
        <v>3185.76</v>
      </c>
      <c r="F825" s="280">
        <v>3536.19</v>
      </c>
      <c r="G825" s="223" t="s">
        <v>2017</v>
      </c>
      <c r="H825" s="221" t="s">
        <v>1868</v>
      </c>
      <c r="I825" s="224" t="s">
        <v>1867</v>
      </c>
    </row>
    <row r="826" spans="1:9" ht="30" x14ac:dyDescent="0.25">
      <c r="A826" s="222" t="s">
        <v>756</v>
      </c>
      <c r="B826" s="222" t="s">
        <v>989</v>
      </c>
      <c r="C826" s="230" t="s">
        <v>1281</v>
      </c>
      <c r="D826" s="222" t="s">
        <v>972</v>
      </c>
      <c r="E826" s="280">
        <v>1.26</v>
      </c>
      <c r="F826" s="280">
        <v>1.47</v>
      </c>
      <c r="G826" s="223" t="s">
        <v>2017</v>
      </c>
      <c r="H826" s="221" t="s">
        <v>1992</v>
      </c>
      <c r="I826" s="224">
        <v>46020</v>
      </c>
    </row>
    <row r="827" spans="1:9" ht="30" x14ac:dyDescent="0.25">
      <c r="A827" s="222" t="s">
        <v>756</v>
      </c>
      <c r="B827" s="222" t="s">
        <v>757</v>
      </c>
      <c r="C827" s="266" t="s">
        <v>757</v>
      </c>
      <c r="D827" s="247" t="s">
        <v>112</v>
      </c>
      <c r="E827" s="247"/>
      <c r="F827" s="247"/>
      <c r="G827" s="247"/>
      <c r="H827" s="247"/>
      <c r="I827" s="247"/>
    </row>
    <row r="828" spans="1:9" ht="30" x14ac:dyDescent="0.25">
      <c r="A828" s="222" t="s">
        <v>756</v>
      </c>
      <c r="B828" s="222" t="s">
        <v>757</v>
      </c>
      <c r="C828" s="230" t="s">
        <v>1281</v>
      </c>
      <c r="D828" s="222" t="s">
        <v>972</v>
      </c>
      <c r="E828" s="280">
        <v>1.26</v>
      </c>
      <c r="F828" s="280">
        <v>1.47</v>
      </c>
      <c r="G828" s="223" t="s">
        <v>2017</v>
      </c>
      <c r="H828" s="221" t="s">
        <v>1992</v>
      </c>
      <c r="I828" s="224">
        <v>46020</v>
      </c>
    </row>
    <row r="829" spans="1:9" ht="30" x14ac:dyDescent="0.25">
      <c r="A829" s="222" t="s">
        <v>756</v>
      </c>
      <c r="B829" s="222" t="s">
        <v>758</v>
      </c>
      <c r="C829" s="266" t="s">
        <v>758</v>
      </c>
      <c r="D829" s="247" t="s">
        <v>113</v>
      </c>
      <c r="E829" s="247"/>
      <c r="F829" s="247"/>
      <c r="G829" s="247"/>
      <c r="H829" s="247"/>
      <c r="I829" s="247"/>
    </row>
    <row r="830" spans="1:9" ht="30" x14ac:dyDescent="0.25">
      <c r="A830" s="222" t="s">
        <v>756</v>
      </c>
      <c r="B830" s="222" t="s">
        <v>758</v>
      </c>
      <c r="C830" s="230" t="s">
        <v>332</v>
      </c>
      <c r="D830" s="222" t="s">
        <v>1477</v>
      </c>
      <c r="E830" s="280">
        <v>78.03</v>
      </c>
      <c r="F830" s="280">
        <v>83.08</v>
      </c>
      <c r="G830" s="223" t="s">
        <v>2017</v>
      </c>
      <c r="H830" s="221" t="s">
        <v>1921</v>
      </c>
      <c r="I830" s="224" t="s">
        <v>1922</v>
      </c>
    </row>
    <row r="831" spans="1:9" ht="30" x14ac:dyDescent="0.25">
      <c r="A831" s="222" t="s">
        <v>756</v>
      </c>
      <c r="B831" s="222" t="s">
        <v>758</v>
      </c>
      <c r="C831" s="230" t="s">
        <v>1281</v>
      </c>
      <c r="D831" s="222" t="s">
        <v>972</v>
      </c>
      <c r="E831" s="280">
        <v>1.26</v>
      </c>
      <c r="F831" s="280">
        <v>1.47</v>
      </c>
      <c r="G831" s="223" t="s">
        <v>2017</v>
      </c>
      <c r="H831" s="221" t="s">
        <v>1992</v>
      </c>
      <c r="I831" s="224">
        <v>46020</v>
      </c>
    </row>
    <row r="832" spans="1:9" ht="30" x14ac:dyDescent="0.25">
      <c r="A832" s="222" t="s">
        <v>756</v>
      </c>
      <c r="B832" s="222" t="s">
        <v>758</v>
      </c>
      <c r="C832" s="230" t="s">
        <v>1281</v>
      </c>
      <c r="D832" s="222" t="s">
        <v>972</v>
      </c>
      <c r="E832" s="280">
        <v>1.8</v>
      </c>
      <c r="F832" s="280">
        <v>2.1</v>
      </c>
      <c r="G832" s="223" t="s">
        <v>2017</v>
      </c>
      <c r="H832" s="221" t="s">
        <v>1992</v>
      </c>
      <c r="I832" s="224">
        <v>46020</v>
      </c>
    </row>
    <row r="833" spans="1:9" ht="30" x14ac:dyDescent="0.25">
      <c r="A833" s="222" t="s">
        <v>756</v>
      </c>
      <c r="B833" s="222" t="s">
        <v>759</v>
      </c>
      <c r="C833" s="266" t="s">
        <v>759</v>
      </c>
      <c r="D833" s="247" t="s">
        <v>114</v>
      </c>
      <c r="E833" s="247"/>
      <c r="F833" s="247"/>
      <c r="G833" s="247"/>
      <c r="H833" s="247"/>
      <c r="I833" s="247"/>
    </row>
    <row r="834" spans="1:9" ht="30" x14ac:dyDescent="0.25">
      <c r="A834" s="222" t="s">
        <v>756</v>
      </c>
      <c r="B834" s="222" t="s">
        <v>759</v>
      </c>
      <c r="C834" s="230" t="s">
        <v>1281</v>
      </c>
      <c r="D834" s="222" t="s">
        <v>972</v>
      </c>
      <c r="E834" s="280">
        <v>1.26</v>
      </c>
      <c r="F834" s="280">
        <v>1.47</v>
      </c>
      <c r="G834" s="223" t="s">
        <v>2017</v>
      </c>
      <c r="H834" s="221" t="s">
        <v>1992</v>
      </c>
      <c r="I834" s="224">
        <v>46020</v>
      </c>
    </row>
    <row r="835" spans="1:9" ht="42.75" x14ac:dyDescent="0.25">
      <c r="A835" s="222" t="s">
        <v>756</v>
      </c>
      <c r="B835" s="222" t="s">
        <v>1150</v>
      </c>
      <c r="C835" s="236" t="s">
        <v>1150</v>
      </c>
      <c r="D835" s="247" t="s">
        <v>1236</v>
      </c>
      <c r="E835" s="247"/>
      <c r="F835" s="247"/>
      <c r="G835" s="247"/>
      <c r="H835" s="247"/>
      <c r="I835" s="247"/>
    </row>
    <row r="836" spans="1:9" ht="30" x14ac:dyDescent="0.25">
      <c r="A836" s="222" t="s">
        <v>756</v>
      </c>
      <c r="B836" s="222" t="s">
        <v>1150</v>
      </c>
      <c r="C836" s="230" t="s">
        <v>332</v>
      </c>
      <c r="D836" s="222" t="s">
        <v>351</v>
      </c>
      <c r="E836" s="280">
        <v>26.22</v>
      </c>
      <c r="F836" s="280">
        <v>28.78</v>
      </c>
      <c r="G836" s="244" t="s">
        <v>2017</v>
      </c>
      <c r="H836" s="243" t="s">
        <v>1971</v>
      </c>
      <c r="I836" s="245">
        <v>46010</v>
      </c>
    </row>
    <row r="837" spans="1:9" ht="30" x14ac:dyDescent="0.25">
      <c r="A837" s="222" t="s">
        <v>756</v>
      </c>
      <c r="B837" s="222" t="s">
        <v>1150</v>
      </c>
      <c r="C837" s="230" t="s">
        <v>333</v>
      </c>
      <c r="D837" s="222" t="s">
        <v>351</v>
      </c>
      <c r="E837" s="280">
        <v>27.13</v>
      </c>
      <c r="F837" s="280">
        <v>29.78</v>
      </c>
      <c r="G837" s="244"/>
      <c r="H837" s="243"/>
      <c r="I837" s="245"/>
    </row>
    <row r="838" spans="1:9" ht="30" x14ac:dyDescent="0.25">
      <c r="A838" s="222" t="s">
        <v>756</v>
      </c>
      <c r="B838" s="222" t="s">
        <v>1150</v>
      </c>
      <c r="C838" s="230" t="s">
        <v>341</v>
      </c>
      <c r="D838" s="222"/>
      <c r="E838" s="280"/>
      <c r="F838" s="280"/>
      <c r="G838" s="223"/>
      <c r="H838" s="221"/>
      <c r="I838" s="221"/>
    </row>
    <row r="839" spans="1:9" ht="30" x14ac:dyDescent="0.25">
      <c r="A839" s="222" t="s">
        <v>756</v>
      </c>
      <c r="B839" s="222" t="s">
        <v>1150</v>
      </c>
      <c r="C839" s="222" t="s">
        <v>329</v>
      </c>
      <c r="D839" s="249" t="s">
        <v>1120</v>
      </c>
      <c r="E839" s="280">
        <v>1703.8</v>
      </c>
      <c r="F839" s="280">
        <v>1891.21</v>
      </c>
      <c r="G839" s="268" t="s">
        <v>2017</v>
      </c>
      <c r="H839" s="250" t="s">
        <v>1979</v>
      </c>
      <c r="I839" s="251" t="s">
        <v>1980</v>
      </c>
    </row>
    <row r="840" spans="1:9" ht="30" x14ac:dyDescent="0.25">
      <c r="A840" s="222" t="s">
        <v>756</v>
      </c>
      <c r="B840" s="222" t="s">
        <v>1150</v>
      </c>
      <c r="C840" s="222" t="s">
        <v>331</v>
      </c>
      <c r="D840" s="249"/>
      <c r="E840" s="280">
        <v>41.07</v>
      </c>
      <c r="F840" s="280">
        <v>45.58</v>
      </c>
      <c r="G840" s="268"/>
      <c r="H840" s="250"/>
      <c r="I840" s="251"/>
    </row>
    <row r="841" spans="1:9" ht="30" x14ac:dyDescent="0.25">
      <c r="A841" s="222" t="s">
        <v>756</v>
      </c>
      <c r="B841" s="222" t="s">
        <v>1150</v>
      </c>
      <c r="C841" s="230" t="s">
        <v>342</v>
      </c>
      <c r="D841" s="222" t="s">
        <v>1166</v>
      </c>
      <c r="E841" s="280">
        <v>1664.55</v>
      </c>
      <c r="F841" s="280">
        <v>1847.65</v>
      </c>
      <c r="G841" s="269" t="s">
        <v>2017</v>
      </c>
      <c r="H841" s="239" t="s">
        <v>1978</v>
      </c>
      <c r="I841" s="240" t="s">
        <v>1980</v>
      </c>
    </row>
    <row r="842" spans="1:9" ht="30" x14ac:dyDescent="0.25">
      <c r="A842" s="222" t="s">
        <v>756</v>
      </c>
      <c r="B842" s="222" t="s">
        <v>1150</v>
      </c>
      <c r="C842" s="230" t="s">
        <v>1281</v>
      </c>
      <c r="D842" s="222" t="s">
        <v>972</v>
      </c>
      <c r="E842" s="280">
        <v>1.8</v>
      </c>
      <c r="F842" s="280">
        <v>2.1</v>
      </c>
      <c r="G842" s="223" t="s">
        <v>2017</v>
      </c>
      <c r="H842" s="221" t="s">
        <v>1992</v>
      </c>
      <c r="I842" s="224">
        <v>46020</v>
      </c>
    </row>
    <row r="843" spans="1:9" ht="30" x14ac:dyDescent="0.25">
      <c r="A843" s="222" t="s">
        <v>756</v>
      </c>
      <c r="B843" s="222" t="s">
        <v>760</v>
      </c>
      <c r="C843" s="266" t="s">
        <v>760</v>
      </c>
      <c r="D843" s="247" t="s">
        <v>115</v>
      </c>
      <c r="E843" s="247"/>
      <c r="F843" s="247"/>
      <c r="G843" s="247"/>
      <c r="H843" s="247"/>
      <c r="I843" s="247"/>
    </row>
    <row r="844" spans="1:9" ht="30" x14ac:dyDescent="0.25">
      <c r="A844" s="222" t="s">
        <v>756</v>
      </c>
      <c r="B844" s="222" t="s">
        <v>760</v>
      </c>
      <c r="C844" s="230" t="s">
        <v>1281</v>
      </c>
      <c r="D844" s="222" t="s">
        <v>972</v>
      </c>
      <c r="E844" s="280">
        <v>1.26</v>
      </c>
      <c r="F844" s="280">
        <v>1.47</v>
      </c>
      <c r="G844" s="223" t="s">
        <v>2017</v>
      </c>
      <c r="H844" s="221" t="s">
        <v>1992</v>
      </c>
      <c r="I844" s="224">
        <v>46020</v>
      </c>
    </row>
    <row r="845" spans="1:9" ht="30" x14ac:dyDescent="0.25">
      <c r="A845" s="222" t="s">
        <v>756</v>
      </c>
      <c r="B845" s="222" t="s">
        <v>726</v>
      </c>
      <c r="C845" s="266" t="s">
        <v>726</v>
      </c>
      <c r="D845" s="247" t="s">
        <v>85</v>
      </c>
      <c r="E845" s="247"/>
      <c r="F845" s="247"/>
      <c r="G845" s="247"/>
      <c r="H845" s="247"/>
      <c r="I845" s="247"/>
    </row>
    <row r="846" spans="1:9" ht="30" x14ac:dyDescent="0.25">
      <c r="A846" s="222" t="s">
        <v>756</v>
      </c>
      <c r="B846" s="222" t="s">
        <v>726</v>
      </c>
      <c r="C846" s="230" t="s">
        <v>332</v>
      </c>
      <c r="D846" s="222" t="s">
        <v>363</v>
      </c>
      <c r="E846" s="280">
        <v>28.54</v>
      </c>
      <c r="F846" s="280">
        <v>31.33</v>
      </c>
      <c r="G846" s="223" t="s">
        <v>2017</v>
      </c>
      <c r="H846" s="227" t="s">
        <v>1954</v>
      </c>
      <c r="I846" s="224" t="s">
        <v>1948</v>
      </c>
    </row>
    <row r="847" spans="1:9" ht="30" x14ac:dyDescent="0.25">
      <c r="A847" s="222" t="s">
        <v>756</v>
      </c>
      <c r="B847" s="222" t="s">
        <v>726</v>
      </c>
      <c r="C847" s="230" t="s">
        <v>333</v>
      </c>
      <c r="D847" s="222" t="s">
        <v>363</v>
      </c>
      <c r="E847" s="280">
        <v>78.83</v>
      </c>
      <c r="F847" s="280">
        <v>86.55</v>
      </c>
      <c r="G847" s="223" t="s">
        <v>2017</v>
      </c>
      <c r="H847" s="227" t="s">
        <v>1954</v>
      </c>
      <c r="I847" s="224" t="s">
        <v>1948</v>
      </c>
    </row>
    <row r="848" spans="1:9" ht="30" x14ac:dyDescent="0.25">
      <c r="A848" s="222" t="s">
        <v>756</v>
      </c>
      <c r="B848" s="222" t="s">
        <v>726</v>
      </c>
      <c r="C848" s="230" t="s">
        <v>342</v>
      </c>
      <c r="D848" s="222" t="s">
        <v>1415</v>
      </c>
      <c r="E848" s="280">
        <v>3838.62</v>
      </c>
      <c r="F848" s="280">
        <v>4260.8599999999997</v>
      </c>
      <c r="G848" s="223" t="s">
        <v>2017</v>
      </c>
      <c r="H848" s="221" t="s">
        <v>1872</v>
      </c>
      <c r="I848" s="224" t="s">
        <v>1871</v>
      </c>
    </row>
    <row r="849" spans="1:9" ht="30" x14ac:dyDescent="0.25">
      <c r="A849" s="222" t="s">
        <v>756</v>
      </c>
      <c r="B849" s="222" t="s">
        <v>726</v>
      </c>
      <c r="C849" s="230" t="s">
        <v>1281</v>
      </c>
      <c r="D849" s="222" t="s">
        <v>972</v>
      </c>
      <c r="E849" s="280">
        <v>1.26</v>
      </c>
      <c r="F849" s="280">
        <v>1.47</v>
      </c>
      <c r="G849" s="223" t="s">
        <v>2017</v>
      </c>
      <c r="H849" s="221" t="s">
        <v>1992</v>
      </c>
      <c r="I849" s="224">
        <v>46020</v>
      </c>
    </row>
    <row r="850" spans="1:9" ht="30" x14ac:dyDescent="0.25">
      <c r="A850" s="222" t="s">
        <v>756</v>
      </c>
      <c r="B850" s="222" t="s">
        <v>761</v>
      </c>
      <c r="C850" s="266" t="s">
        <v>761</v>
      </c>
      <c r="D850" s="247" t="s">
        <v>116</v>
      </c>
      <c r="E850" s="247"/>
      <c r="F850" s="247"/>
      <c r="G850" s="247"/>
      <c r="H850" s="247"/>
      <c r="I850" s="247"/>
    </row>
    <row r="851" spans="1:9" ht="30" x14ac:dyDescent="0.25">
      <c r="A851" s="222" t="s">
        <v>756</v>
      </c>
      <c r="B851" s="222" t="s">
        <v>761</v>
      </c>
      <c r="C851" s="230" t="s">
        <v>332</v>
      </c>
      <c r="D851" s="222" t="s">
        <v>1151</v>
      </c>
      <c r="E851" s="280">
        <v>18.7</v>
      </c>
      <c r="F851" s="280">
        <v>20.53</v>
      </c>
      <c r="G851" s="223" t="s">
        <v>2017</v>
      </c>
      <c r="H851" s="221" t="s">
        <v>1932</v>
      </c>
      <c r="I851" s="224" t="s">
        <v>1933</v>
      </c>
    </row>
    <row r="852" spans="1:9" ht="30" x14ac:dyDescent="0.25">
      <c r="A852" s="222" t="s">
        <v>756</v>
      </c>
      <c r="B852" s="222" t="s">
        <v>761</v>
      </c>
      <c r="C852" s="230" t="s">
        <v>332</v>
      </c>
      <c r="D852" s="222" t="s">
        <v>1160</v>
      </c>
      <c r="E852" s="280">
        <v>16.59</v>
      </c>
      <c r="F852" s="280">
        <v>18.21</v>
      </c>
      <c r="G852" s="223" t="s">
        <v>2017</v>
      </c>
      <c r="H852" s="221" t="s">
        <v>1945</v>
      </c>
      <c r="I852" s="224" t="s">
        <v>1946</v>
      </c>
    </row>
    <row r="853" spans="1:9" ht="30" x14ac:dyDescent="0.25">
      <c r="A853" s="222" t="s">
        <v>756</v>
      </c>
      <c r="B853" s="222" t="s">
        <v>761</v>
      </c>
      <c r="C853" s="230" t="s">
        <v>333</v>
      </c>
      <c r="D853" s="222" t="s">
        <v>1151</v>
      </c>
      <c r="E853" s="280">
        <v>25.34</v>
      </c>
      <c r="F853" s="280">
        <v>27.82</v>
      </c>
      <c r="G853" s="223" t="s">
        <v>2017</v>
      </c>
      <c r="H853" s="221" t="s">
        <v>1932</v>
      </c>
      <c r="I853" s="224" t="s">
        <v>1933</v>
      </c>
    </row>
    <row r="854" spans="1:9" ht="30" x14ac:dyDescent="0.25">
      <c r="A854" s="222" t="s">
        <v>756</v>
      </c>
      <c r="B854" s="222" t="s">
        <v>761</v>
      </c>
      <c r="C854" s="230" t="s">
        <v>333</v>
      </c>
      <c r="D854" s="222" t="s">
        <v>1160</v>
      </c>
      <c r="E854" s="280">
        <v>32.159999999999997</v>
      </c>
      <c r="F854" s="280">
        <v>35.31</v>
      </c>
      <c r="G854" s="223" t="s">
        <v>2017</v>
      </c>
      <c r="H854" s="221" t="s">
        <v>1945</v>
      </c>
      <c r="I854" s="224" t="s">
        <v>1946</v>
      </c>
    </row>
    <row r="855" spans="1:9" ht="30" x14ac:dyDescent="0.25">
      <c r="A855" s="222" t="s">
        <v>756</v>
      </c>
      <c r="B855" s="222" t="s">
        <v>761</v>
      </c>
      <c r="C855" s="230" t="s">
        <v>341</v>
      </c>
      <c r="D855" s="222"/>
      <c r="E855" s="280"/>
      <c r="F855" s="280"/>
      <c r="G855" s="223"/>
      <c r="H855" s="221"/>
      <c r="I855" s="221"/>
    </row>
    <row r="856" spans="1:9" ht="30" x14ac:dyDescent="0.25">
      <c r="A856" s="222" t="s">
        <v>756</v>
      </c>
      <c r="B856" s="222" t="s">
        <v>761</v>
      </c>
      <c r="C856" s="222" t="s">
        <v>329</v>
      </c>
      <c r="D856" s="252" t="s">
        <v>1268</v>
      </c>
      <c r="E856" s="280">
        <v>1514.71</v>
      </c>
      <c r="F856" s="280">
        <v>1681.32</v>
      </c>
      <c r="G856" s="244" t="s">
        <v>2017</v>
      </c>
      <c r="H856" s="243" t="s">
        <v>1998</v>
      </c>
      <c r="I856" s="245">
        <v>46010</v>
      </c>
    </row>
    <row r="857" spans="1:9" ht="30" x14ac:dyDescent="0.25">
      <c r="A857" s="222" t="s">
        <v>756</v>
      </c>
      <c r="B857" s="222" t="s">
        <v>761</v>
      </c>
      <c r="C857" s="222" t="s">
        <v>331</v>
      </c>
      <c r="D857" s="252"/>
      <c r="E857" s="280">
        <v>18.940000000000001</v>
      </c>
      <c r="F857" s="280">
        <v>21.02</v>
      </c>
      <c r="G857" s="244"/>
      <c r="H857" s="243"/>
      <c r="I857" s="245"/>
    </row>
    <row r="858" spans="1:9" ht="75" x14ac:dyDescent="0.25">
      <c r="A858" s="222" t="s">
        <v>756</v>
      </c>
      <c r="B858" s="222" t="s">
        <v>761</v>
      </c>
      <c r="C858" s="230" t="s">
        <v>342</v>
      </c>
      <c r="D858" s="222" t="s">
        <v>1958</v>
      </c>
      <c r="E858" s="280">
        <v>2276.42</v>
      </c>
      <c r="F858" s="280">
        <v>2526.8200000000002</v>
      </c>
      <c r="G858" s="223" t="s">
        <v>2017</v>
      </c>
      <c r="H858" s="221" t="s">
        <v>1959</v>
      </c>
      <c r="I858" s="224" t="s">
        <v>1960</v>
      </c>
    </row>
    <row r="859" spans="1:9" ht="30" x14ac:dyDescent="0.25">
      <c r="A859" s="222" t="s">
        <v>756</v>
      </c>
      <c r="B859" s="222" t="s">
        <v>761</v>
      </c>
      <c r="C859" s="230" t="s">
        <v>342</v>
      </c>
      <c r="D859" s="222" t="s">
        <v>1957</v>
      </c>
      <c r="E859" s="280">
        <v>1996.02</v>
      </c>
      <c r="F859" s="280">
        <v>2215.58</v>
      </c>
      <c r="G859" s="223" t="s">
        <v>2017</v>
      </c>
      <c r="H859" s="221" t="s">
        <v>1959</v>
      </c>
      <c r="I859" s="224" t="s">
        <v>1960</v>
      </c>
    </row>
    <row r="860" spans="1:9" ht="30" x14ac:dyDescent="0.25">
      <c r="A860" s="222" t="s">
        <v>756</v>
      </c>
      <c r="B860" s="222" t="s">
        <v>761</v>
      </c>
      <c r="C860" s="230" t="s">
        <v>1281</v>
      </c>
      <c r="D860" s="222" t="s">
        <v>972</v>
      </c>
      <c r="E860" s="280">
        <v>1.8</v>
      </c>
      <c r="F860" s="280">
        <v>2.1</v>
      </c>
      <c r="G860" s="223" t="s">
        <v>2017</v>
      </c>
      <c r="H860" s="221" t="s">
        <v>1992</v>
      </c>
      <c r="I860" s="224">
        <v>46020</v>
      </c>
    </row>
    <row r="861" spans="1:9" ht="30" x14ac:dyDescent="0.25">
      <c r="A861" s="222" t="s">
        <v>756</v>
      </c>
      <c r="B861" s="222" t="s">
        <v>762</v>
      </c>
      <c r="C861" s="266" t="s">
        <v>762</v>
      </c>
      <c r="D861" s="247" t="s">
        <v>117</v>
      </c>
      <c r="E861" s="247"/>
      <c r="F861" s="247"/>
      <c r="G861" s="247"/>
      <c r="H861" s="247"/>
      <c r="I861" s="247"/>
    </row>
    <row r="862" spans="1:9" ht="30" x14ac:dyDescent="0.25">
      <c r="A862" s="222" t="s">
        <v>756</v>
      </c>
      <c r="B862" s="222" t="s">
        <v>762</v>
      </c>
      <c r="C862" s="230" t="s">
        <v>332</v>
      </c>
      <c r="D862" s="222" t="s">
        <v>1168</v>
      </c>
      <c r="E862" s="280">
        <v>28.51</v>
      </c>
      <c r="F862" s="280">
        <v>31.3</v>
      </c>
      <c r="G862" s="244" t="s">
        <v>2017</v>
      </c>
      <c r="H862" s="243" t="s">
        <v>1942</v>
      </c>
      <c r="I862" s="245" t="s">
        <v>1940</v>
      </c>
    </row>
    <row r="863" spans="1:9" ht="30" x14ac:dyDescent="0.25">
      <c r="A863" s="222" t="s">
        <v>756</v>
      </c>
      <c r="B863" s="222" t="s">
        <v>762</v>
      </c>
      <c r="C863" s="230" t="s">
        <v>333</v>
      </c>
      <c r="D863" s="222" t="s">
        <v>1169</v>
      </c>
      <c r="E863" s="280">
        <v>49.64</v>
      </c>
      <c r="F863" s="280">
        <v>54.5</v>
      </c>
      <c r="G863" s="244"/>
      <c r="H863" s="243"/>
      <c r="I863" s="245"/>
    </row>
    <row r="864" spans="1:9" ht="30" x14ac:dyDescent="0.25">
      <c r="A864" s="222" t="s">
        <v>756</v>
      </c>
      <c r="B864" s="222" t="s">
        <v>762</v>
      </c>
      <c r="C864" s="230" t="s">
        <v>341</v>
      </c>
      <c r="D864" s="222"/>
      <c r="E864" s="280"/>
      <c r="F864" s="280"/>
      <c r="G864" s="223"/>
      <c r="H864" s="221"/>
      <c r="I864" s="221"/>
    </row>
    <row r="865" spans="1:9" ht="30" x14ac:dyDescent="0.25">
      <c r="A865" s="222" t="s">
        <v>756</v>
      </c>
      <c r="B865" s="222" t="s">
        <v>762</v>
      </c>
      <c r="C865" s="222" t="s">
        <v>329</v>
      </c>
      <c r="D865" s="249" t="s">
        <v>1168</v>
      </c>
      <c r="E865" s="280">
        <v>4017.16</v>
      </c>
      <c r="F865" s="280">
        <v>4459.04</v>
      </c>
      <c r="G865" s="244" t="s">
        <v>2017</v>
      </c>
      <c r="H865" s="243" t="s">
        <v>1905</v>
      </c>
      <c r="I865" s="245" t="s">
        <v>1903</v>
      </c>
    </row>
    <row r="866" spans="1:9" ht="30" x14ac:dyDescent="0.25">
      <c r="A866" s="222" t="s">
        <v>756</v>
      </c>
      <c r="B866" s="222" t="s">
        <v>762</v>
      </c>
      <c r="C866" s="222" t="s">
        <v>331</v>
      </c>
      <c r="D866" s="249"/>
      <c r="E866" s="280">
        <v>29.45</v>
      </c>
      <c r="F866" s="280">
        <v>32.68</v>
      </c>
      <c r="G866" s="244"/>
      <c r="H866" s="243"/>
      <c r="I866" s="245"/>
    </row>
    <row r="867" spans="1:9" ht="30" x14ac:dyDescent="0.25">
      <c r="A867" s="222" t="s">
        <v>756</v>
      </c>
      <c r="B867" s="222" t="s">
        <v>762</v>
      </c>
      <c r="C867" s="230" t="s">
        <v>342</v>
      </c>
      <c r="D867" s="222" t="s">
        <v>1168</v>
      </c>
      <c r="E867" s="280">
        <v>4017.16</v>
      </c>
      <c r="F867" s="280">
        <v>4459.04</v>
      </c>
      <c r="G867" s="223" t="s">
        <v>2017</v>
      </c>
      <c r="H867" s="221" t="s">
        <v>1904</v>
      </c>
      <c r="I867" s="224" t="s">
        <v>1903</v>
      </c>
    </row>
    <row r="868" spans="1:9" ht="30" x14ac:dyDescent="0.25">
      <c r="A868" s="222" t="s">
        <v>756</v>
      </c>
      <c r="B868" s="222" t="s">
        <v>762</v>
      </c>
      <c r="C868" s="230" t="s">
        <v>1281</v>
      </c>
      <c r="D868" s="222" t="s">
        <v>972</v>
      </c>
      <c r="E868" s="280">
        <v>1.26</v>
      </c>
      <c r="F868" s="280">
        <v>1.47</v>
      </c>
      <c r="G868" s="223" t="s">
        <v>2017</v>
      </c>
      <c r="H868" s="221" t="s">
        <v>1992</v>
      </c>
      <c r="I868" s="224">
        <v>46020</v>
      </c>
    </row>
    <row r="869" spans="1:9" ht="30" x14ac:dyDescent="0.25">
      <c r="A869" s="222" t="s">
        <v>756</v>
      </c>
      <c r="B869" s="222" t="s">
        <v>762</v>
      </c>
      <c r="C869" s="230" t="s">
        <v>1281</v>
      </c>
      <c r="D869" s="222" t="s">
        <v>1084</v>
      </c>
      <c r="E869" s="280">
        <v>1.26</v>
      </c>
      <c r="F869" s="280">
        <v>1.47</v>
      </c>
      <c r="G869" s="223" t="s">
        <v>2017</v>
      </c>
      <c r="H869" s="221" t="s">
        <v>1992</v>
      </c>
      <c r="I869" s="224">
        <v>46020</v>
      </c>
    </row>
    <row r="870" spans="1:9" ht="30" x14ac:dyDescent="0.25">
      <c r="A870" s="222" t="s">
        <v>756</v>
      </c>
      <c r="B870" s="222" t="s">
        <v>763</v>
      </c>
      <c r="C870" s="266" t="s">
        <v>763</v>
      </c>
      <c r="D870" s="247" t="s">
        <v>118</v>
      </c>
      <c r="E870" s="247"/>
      <c r="F870" s="247"/>
      <c r="G870" s="247"/>
      <c r="H870" s="247"/>
      <c r="I870" s="247"/>
    </row>
    <row r="871" spans="1:9" ht="30" x14ac:dyDescent="0.25">
      <c r="A871" s="222" t="s">
        <v>756</v>
      </c>
      <c r="B871" s="222" t="s">
        <v>763</v>
      </c>
      <c r="C871" s="230" t="s">
        <v>332</v>
      </c>
      <c r="D871" s="222" t="s">
        <v>1161</v>
      </c>
      <c r="E871" s="280">
        <v>61.02</v>
      </c>
      <c r="F871" s="280">
        <v>66.989999999999995</v>
      </c>
      <c r="G871" s="244" t="s">
        <v>2017</v>
      </c>
      <c r="H871" s="224" t="s">
        <v>1956</v>
      </c>
      <c r="I871" s="224" t="s">
        <v>1948</v>
      </c>
    </row>
    <row r="872" spans="1:9" ht="30" x14ac:dyDescent="0.25">
      <c r="A872" s="222" t="s">
        <v>756</v>
      </c>
      <c r="B872" s="222" t="s">
        <v>763</v>
      </c>
      <c r="C872" s="230" t="s">
        <v>333</v>
      </c>
      <c r="D872" s="222" t="s">
        <v>1161</v>
      </c>
      <c r="E872" s="280">
        <v>73.94</v>
      </c>
      <c r="F872" s="280">
        <v>81.180000000000007</v>
      </c>
      <c r="G872" s="244"/>
      <c r="H872" s="224" t="s">
        <v>1956</v>
      </c>
      <c r="I872" s="224" t="s">
        <v>1948</v>
      </c>
    </row>
    <row r="873" spans="1:9" ht="30" x14ac:dyDescent="0.25">
      <c r="A873" s="222" t="s">
        <v>756</v>
      </c>
      <c r="B873" s="222" t="s">
        <v>763</v>
      </c>
      <c r="C873" s="230" t="s">
        <v>342</v>
      </c>
      <c r="D873" s="222" t="s">
        <v>1161</v>
      </c>
      <c r="E873" s="280">
        <v>3016.72</v>
      </c>
      <c r="F873" s="280">
        <v>3348.55</v>
      </c>
      <c r="G873" s="223" t="s">
        <v>2017</v>
      </c>
      <c r="H873" s="221" t="s">
        <v>1583</v>
      </c>
      <c r="I873" s="224" t="s">
        <v>1584</v>
      </c>
    </row>
    <row r="874" spans="1:9" ht="30" x14ac:dyDescent="0.25">
      <c r="A874" s="222" t="s">
        <v>756</v>
      </c>
      <c r="B874" s="222" t="s">
        <v>763</v>
      </c>
      <c r="C874" s="230" t="s">
        <v>1281</v>
      </c>
      <c r="D874" s="222" t="s">
        <v>972</v>
      </c>
      <c r="E874" s="280">
        <v>1.8</v>
      </c>
      <c r="F874" s="280">
        <v>2.1</v>
      </c>
      <c r="G874" s="223" t="s">
        <v>2017</v>
      </c>
      <c r="H874" s="221" t="s">
        <v>1992</v>
      </c>
      <c r="I874" s="224">
        <v>46020</v>
      </c>
    </row>
    <row r="875" spans="1:9" ht="30" x14ac:dyDescent="0.25">
      <c r="A875" s="222" t="s">
        <v>756</v>
      </c>
      <c r="B875" s="222" t="s">
        <v>764</v>
      </c>
      <c r="C875" s="266" t="s">
        <v>764</v>
      </c>
      <c r="D875" s="247" t="s">
        <v>428</v>
      </c>
      <c r="E875" s="247"/>
      <c r="F875" s="247"/>
      <c r="G875" s="247"/>
      <c r="H875" s="247"/>
      <c r="I875" s="247"/>
    </row>
    <row r="876" spans="1:9" ht="30" x14ac:dyDescent="0.25">
      <c r="A876" s="222" t="s">
        <v>756</v>
      </c>
      <c r="B876" s="222" t="s">
        <v>764</v>
      </c>
      <c r="C876" s="233" t="s">
        <v>332</v>
      </c>
      <c r="D876" s="222" t="s">
        <v>1162</v>
      </c>
      <c r="E876" s="280">
        <v>50.49</v>
      </c>
      <c r="F876" s="280">
        <v>55.43</v>
      </c>
      <c r="G876" s="223" t="s">
        <v>2017</v>
      </c>
      <c r="H876" s="221" t="s">
        <v>1941</v>
      </c>
      <c r="I876" s="224" t="s">
        <v>1940</v>
      </c>
    </row>
    <row r="877" spans="1:9" ht="60" x14ac:dyDescent="0.25">
      <c r="A877" s="222" t="s">
        <v>756</v>
      </c>
      <c r="B877" s="222" t="s">
        <v>764</v>
      </c>
      <c r="C877" s="230" t="s">
        <v>342</v>
      </c>
      <c r="D877" s="222" t="s">
        <v>1433</v>
      </c>
      <c r="E877" s="280">
        <v>2924.16</v>
      </c>
      <c r="F877" s="280">
        <v>3245.81</v>
      </c>
      <c r="G877" s="223" t="s">
        <v>2017</v>
      </c>
      <c r="H877" s="221" t="s">
        <v>1910</v>
      </c>
      <c r="I877" s="224" t="s">
        <v>1909</v>
      </c>
    </row>
    <row r="878" spans="1:9" ht="30" x14ac:dyDescent="0.25">
      <c r="A878" s="222" t="s">
        <v>756</v>
      </c>
      <c r="B878" s="222" t="s">
        <v>764</v>
      </c>
      <c r="C878" s="230" t="s">
        <v>1281</v>
      </c>
      <c r="D878" s="222" t="s">
        <v>972</v>
      </c>
      <c r="E878" s="280">
        <v>1.26</v>
      </c>
      <c r="F878" s="280">
        <v>1.47</v>
      </c>
      <c r="G878" s="223" t="s">
        <v>2017</v>
      </c>
      <c r="H878" s="221" t="s">
        <v>1992</v>
      </c>
      <c r="I878" s="224">
        <v>46020</v>
      </c>
    </row>
    <row r="879" spans="1:9" ht="30" x14ac:dyDescent="0.25">
      <c r="A879" s="222" t="s">
        <v>756</v>
      </c>
      <c r="B879" s="222" t="s">
        <v>765</v>
      </c>
      <c r="C879" s="266" t="s">
        <v>765</v>
      </c>
      <c r="D879" s="247" t="s">
        <v>119</v>
      </c>
      <c r="E879" s="247"/>
      <c r="F879" s="247"/>
      <c r="G879" s="247"/>
      <c r="H879" s="247"/>
      <c r="I879" s="247"/>
    </row>
    <row r="880" spans="1:9" ht="30" x14ac:dyDescent="0.25">
      <c r="A880" s="222" t="s">
        <v>756</v>
      </c>
      <c r="B880" s="222" t="s">
        <v>765</v>
      </c>
      <c r="C880" s="230" t="s">
        <v>332</v>
      </c>
      <c r="D880" s="222" t="s">
        <v>1183</v>
      </c>
      <c r="E880" s="280">
        <v>41.48</v>
      </c>
      <c r="F880" s="280">
        <v>45.54</v>
      </c>
      <c r="G880" s="244" t="s">
        <v>2017</v>
      </c>
      <c r="H880" s="243" t="s">
        <v>1536</v>
      </c>
      <c r="I880" s="245">
        <v>46010</v>
      </c>
    </row>
    <row r="881" spans="1:9" ht="30" x14ac:dyDescent="0.25">
      <c r="A881" s="222" t="s">
        <v>756</v>
      </c>
      <c r="B881" s="222" t="s">
        <v>765</v>
      </c>
      <c r="C881" s="230" t="s">
        <v>333</v>
      </c>
      <c r="D881" s="222" t="s">
        <v>1183</v>
      </c>
      <c r="E881" s="280">
        <v>79.25</v>
      </c>
      <c r="F881" s="280">
        <v>87.01</v>
      </c>
      <c r="G881" s="244"/>
      <c r="H881" s="243"/>
      <c r="I881" s="245"/>
    </row>
    <row r="882" spans="1:9" ht="30" x14ac:dyDescent="0.25">
      <c r="A882" s="222" t="s">
        <v>756</v>
      </c>
      <c r="B882" s="222" t="s">
        <v>765</v>
      </c>
      <c r="C882" s="230" t="s">
        <v>341</v>
      </c>
      <c r="D882" s="222"/>
      <c r="E882" s="280"/>
      <c r="F882" s="280"/>
      <c r="G882" s="223"/>
      <c r="H882" s="221" t="s">
        <v>1093</v>
      </c>
      <c r="I882" s="221"/>
    </row>
    <row r="883" spans="1:9" ht="30" x14ac:dyDescent="0.25">
      <c r="A883" s="222" t="s">
        <v>756</v>
      </c>
      <c r="B883" s="222" t="s">
        <v>765</v>
      </c>
      <c r="C883" s="222" t="s">
        <v>329</v>
      </c>
      <c r="D883" s="244" t="s">
        <v>1240</v>
      </c>
      <c r="E883" s="280">
        <v>3212.09</v>
      </c>
      <c r="F883" s="280">
        <v>3565.41</v>
      </c>
      <c r="G883" s="244" t="s">
        <v>2017</v>
      </c>
      <c r="H883" s="243" t="s">
        <v>1540</v>
      </c>
      <c r="I883" s="245">
        <v>46010</v>
      </c>
    </row>
    <row r="884" spans="1:9" ht="30" x14ac:dyDescent="0.25">
      <c r="A884" s="222" t="s">
        <v>756</v>
      </c>
      <c r="B884" s="222" t="s">
        <v>765</v>
      </c>
      <c r="C884" s="222" t="s">
        <v>331</v>
      </c>
      <c r="D884" s="244"/>
      <c r="E884" s="280">
        <v>42.85</v>
      </c>
      <c r="F884" s="280">
        <v>47.56</v>
      </c>
      <c r="G884" s="244"/>
      <c r="H884" s="243"/>
      <c r="I884" s="245"/>
    </row>
    <row r="885" spans="1:9" ht="30" x14ac:dyDescent="0.25">
      <c r="A885" s="222" t="s">
        <v>756</v>
      </c>
      <c r="B885" s="222" t="s">
        <v>765</v>
      </c>
      <c r="C885" s="230" t="s">
        <v>342</v>
      </c>
      <c r="D885" s="222" t="s">
        <v>1239</v>
      </c>
      <c r="E885" s="280">
        <v>3212.09</v>
      </c>
      <c r="F885" s="280">
        <v>3565.41</v>
      </c>
      <c r="G885" s="223" t="s">
        <v>2017</v>
      </c>
      <c r="H885" s="221" t="s">
        <v>1666</v>
      </c>
      <c r="I885" s="224" t="s">
        <v>1667</v>
      </c>
    </row>
    <row r="886" spans="1:9" ht="30" x14ac:dyDescent="0.25">
      <c r="A886" s="222" t="s">
        <v>756</v>
      </c>
      <c r="B886" s="222" t="s">
        <v>765</v>
      </c>
      <c r="C886" s="230" t="s">
        <v>1281</v>
      </c>
      <c r="D886" s="222" t="s">
        <v>972</v>
      </c>
      <c r="E886" s="280">
        <v>1.8</v>
      </c>
      <c r="F886" s="280">
        <v>2.1</v>
      </c>
      <c r="G886" s="223" t="s">
        <v>2017</v>
      </c>
      <c r="H886" s="221" t="s">
        <v>1992</v>
      </c>
      <c r="I886" s="224">
        <v>46020</v>
      </c>
    </row>
    <row r="887" spans="1:9" ht="30" x14ac:dyDescent="0.25">
      <c r="A887" s="222" t="s">
        <v>756</v>
      </c>
      <c r="B887" s="222" t="s">
        <v>766</v>
      </c>
      <c r="C887" s="266" t="s">
        <v>766</v>
      </c>
      <c r="D887" s="247" t="s">
        <v>120</v>
      </c>
      <c r="E887" s="247"/>
      <c r="F887" s="247"/>
      <c r="G887" s="247"/>
      <c r="H887" s="247"/>
      <c r="I887" s="247"/>
    </row>
    <row r="888" spans="1:9" ht="30" x14ac:dyDescent="0.25">
      <c r="A888" s="222" t="s">
        <v>756</v>
      </c>
      <c r="B888" s="222" t="s">
        <v>766</v>
      </c>
      <c r="C888" s="230" t="s">
        <v>332</v>
      </c>
      <c r="D888" s="222" t="s">
        <v>955</v>
      </c>
      <c r="E888" s="280">
        <v>37.93</v>
      </c>
      <c r="F888" s="280">
        <v>41.64</v>
      </c>
      <c r="G888" s="223" t="s">
        <v>2017</v>
      </c>
      <c r="H888" s="221" t="s">
        <v>1944</v>
      </c>
      <c r="I888" s="224" t="s">
        <v>1943</v>
      </c>
    </row>
    <row r="889" spans="1:9" ht="30" x14ac:dyDescent="0.25">
      <c r="A889" s="222" t="s">
        <v>756</v>
      </c>
      <c r="B889" s="222" t="s">
        <v>766</v>
      </c>
      <c r="C889" s="230" t="s">
        <v>333</v>
      </c>
      <c r="D889" s="222" t="s">
        <v>955</v>
      </c>
      <c r="E889" s="280">
        <v>175.74</v>
      </c>
      <c r="F889" s="280">
        <v>192.96</v>
      </c>
      <c r="G889" s="223" t="s">
        <v>2017</v>
      </c>
      <c r="H889" s="221" t="s">
        <v>1944</v>
      </c>
      <c r="I889" s="224" t="s">
        <v>1943</v>
      </c>
    </row>
    <row r="890" spans="1:9" ht="30" x14ac:dyDescent="0.25">
      <c r="A890" s="222" t="s">
        <v>756</v>
      </c>
      <c r="B890" s="222" t="s">
        <v>766</v>
      </c>
      <c r="C890" s="230" t="s">
        <v>342</v>
      </c>
      <c r="D890" s="222" t="s">
        <v>1246</v>
      </c>
      <c r="E890" s="280">
        <v>1447.5</v>
      </c>
      <c r="F890" s="280">
        <v>1606.72</v>
      </c>
      <c r="G890" s="223" t="s">
        <v>2017</v>
      </c>
      <c r="H890" s="221" t="s">
        <v>1911</v>
      </c>
      <c r="I890" s="224" t="s">
        <v>1912</v>
      </c>
    </row>
    <row r="891" spans="1:9" ht="30" x14ac:dyDescent="0.25">
      <c r="A891" s="222" t="s">
        <v>756</v>
      </c>
      <c r="B891" s="222" t="s">
        <v>766</v>
      </c>
      <c r="C891" s="230" t="s">
        <v>1281</v>
      </c>
      <c r="D891" s="222" t="s">
        <v>972</v>
      </c>
      <c r="E891" s="280">
        <v>1.26</v>
      </c>
      <c r="F891" s="280">
        <v>1.47</v>
      </c>
      <c r="G891" s="223" t="s">
        <v>2017</v>
      </c>
      <c r="H891" s="221" t="s">
        <v>1992</v>
      </c>
      <c r="I891" s="224">
        <v>46020</v>
      </c>
    </row>
    <row r="892" spans="1:9" ht="30" x14ac:dyDescent="0.25">
      <c r="A892" s="222" t="s">
        <v>756</v>
      </c>
      <c r="B892" s="222" t="s">
        <v>767</v>
      </c>
      <c r="C892" s="266" t="s">
        <v>767</v>
      </c>
      <c r="D892" s="247" t="s">
        <v>410</v>
      </c>
      <c r="E892" s="247"/>
      <c r="F892" s="247"/>
      <c r="G892" s="247"/>
      <c r="H892" s="247"/>
      <c r="I892" s="247"/>
    </row>
    <row r="893" spans="1:9" ht="30" x14ac:dyDescent="0.25">
      <c r="A893" s="222" t="s">
        <v>756</v>
      </c>
      <c r="B893" s="222" t="s">
        <v>767</v>
      </c>
      <c r="C893" s="230" t="s">
        <v>1281</v>
      </c>
      <c r="D893" s="222" t="s">
        <v>972</v>
      </c>
      <c r="E893" s="280">
        <v>1.26</v>
      </c>
      <c r="F893" s="280">
        <v>1.47</v>
      </c>
      <c r="G893" s="223" t="s">
        <v>2017</v>
      </c>
      <c r="H893" s="221" t="s">
        <v>1992</v>
      </c>
      <c r="I893" s="224">
        <v>46020</v>
      </c>
    </row>
    <row r="894" spans="1:9" ht="30" x14ac:dyDescent="0.25">
      <c r="A894" s="222" t="s">
        <v>756</v>
      </c>
      <c r="B894" s="222" t="s">
        <v>768</v>
      </c>
      <c r="C894" s="266" t="s">
        <v>768</v>
      </c>
      <c r="D894" s="247" t="s">
        <v>121</v>
      </c>
      <c r="E894" s="247"/>
      <c r="F894" s="247"/>
      <c r="G894" s="247"/>
      <c r="H894" s="247"/>
      <c r="I894" s="247"/>
    </row>
    <row r="895" spans="1:9" ht="30" x14ac:dyDescent="0.25">
      <c r="A895" s="222" t="s">
        <v>756</v>
      </c>
      <c r="B895" s="222" t="s">
        <v>768</v>
      </c>
      <c r="C895" s="230" t="s">
        <v>1281</v>
      </c>
      <c r="D895" s="222" t="s">
        <v>972</v>
      </c>
      <c r="E895" s="280">
        <v>1.8</v>
      </c>
      <c r="F895" s="280">
        <v>2.1</v>
      </c>
      <c r="G895" s="223" t="s">
        <v>2017</v>
      </c>
      <c r="H895" s="221" t="s">
        <v>1992</v>
      </c>
      <c r="I895" s="224">
        <v>46020</v>
      </c>
    </row>
    <row r="896" spans="1:9" ht="30" x14ac:dyDescent="0.25">
      <c r="A896" s="222" t="s">
        <v>756</v>
      </c>
      <c r="B896" s="222" t="s">
        <v>769</v>
      </c>
      <c r="C896" s="236" t="s">
        <v>769</v>
      </c>
      <c r="D896" s="247" t="s">
        <v>2253</v>
      </c>
      <c r="E896" s="247"/>
      <c r="F896" s="247"/>
      <c r="G896" s="247"/>
      <c r="H896" s="247"/>
      <c r="I896" s="247"/>
    </row>
    <row r="897" spans="1:9" ht="60" x14ac:dyDescent="0.25">
      <c r="A897" s="222" t="s">
        <v>756</v>
      </c>
      <c r="B897" s="222" t="s">
        <v>769</v>
      </c>
      <c r="C897" s="230" t="s">
        <v>342</v>
      </c>
      <c r="D897" s="222" t="s">
        <v>1434</v>
      </c>
      <c r="E897" s="280">
        <v>3974.4</v>
      </c>
      <c r="F897" s="280">
        <v>4411.58</v>
      </c>
      <c r="G897" s="223" t="s">
        <v>2017</v>
      </c>
      <c r="H897" s="221" t="s">
        <v>1908</v>
      </c>
      <c r="I897" s="224" t="s">
        <v>1909</v>
      </c>
    </row>
    <row r="898" spans="1:9" ht="30" x14ac:dyDescent="0.25">
      <c r="A898" s="222" t="s">
        <v>756</v>
      </c>
      <c r="B898" s="222" t="s">
        <v>769</v>
      </c>
      <c r="C898" s="230" t="s">
        <v>1281</v>
      </c>
      <c r="D898" s="222" t="s">
        <v>972</v>
      </c>
      <c r="E898" s="280">
        <v>1.26</v>
      </c>
      <c r="F898" s="280">
        <v>1.47</v>
      </c>
      <c r="G898" s="223" t="s">
        <v>2017</v>
      </c>
      <c r="H898" s="221" t="s">
        <v>1992</v>
      </c>
      <c r="I898" s="224">
        <v>46020</v>
      </c>
    </row>
    <row r="899" spans="1:9" ht="30" x14ac:dyDescent="0.25">
      <c r="A899" s="222" t="s">
        <v>756</v>
      </c>
      <c r="B899" s="222" t="s">
        <v>769</v>
      </c>
      <c r="C899" s="230" t="s">
        <v>1281</v>
      </c>
      <c r="D899" s="222" t="s">
        <v>1084</v>
      </c>
      <c r="E899" s="280">
        <v>1.26</v>
      </c>
      <c r="F899" s="280">
        <v>1.47</v>
      </c>
      <c r="G899" s="223" t="s">
        <v>2017</v>
      </c>
      <c r="H899" s="221" t="s">
        <v>1992</v>
      </c>
      <c r="I899" s="224">
        <v>46020</v>
      </c>
    </row>
    <row r="900" spans="1:9" ht="30" x14ac:dyDescent="0.25">
      <c r="A900" s="222" t="s">
        <v>756</v>
      </c>
      <c r="B900" s="222" t="s">
        <v>770</v>
      </c>
      <c r="C900" s="266" t="s">
        <v>770</v>
      </c>
      <c r="D900" s="247" t="s">
        <v>122</v>
      </c>
      <c r="E900" s="247"/>
      <c r="F900" s="247"/>
      <c r="G900" s="247"/>
      <c r="H900" s="247"/>
      <c r="I900" s="247"/>
    </row>
    <row r="901" spans="1:9" ht="30" x14ac:dyDescent="0.25">
      <c r="A901" s="222" t="s">
        <v>756</v>
      </c>
      <c r="B901" s="222" t="s">
        <v>770</v>
      </c>
      <c r="C901" s="230" t="s">
        <v>332</v>
      </c>
      <c r="D901" s="222" t="s">
        <v>1170</v>
      </c>
      <c r="E901" s="280">
        <v>27.04</v>
      </c>
      <c r="F901" s="280">
        <v>29.68</v>
      </c>
      <c r="G901" s="223" t="s">
        <v>2017</v>
      </c>
      <c r="H901" s="220" t="s">
        <v>1474</v>
      </c>
      <c r="I901" s="225">
        <v>46008</v>
      </c>
    </row>
    <row r="902" spans="1:9" ht="30" x14ac:dyDescent="0.25">
      <c r="A902" s="222" t="s">
        <v>756</v>
      </c>
      <c r="B902" s="222" t="s">
        <v>770</v>
      </c>
      <c r="C902" s="230" t="s">
        <v>333</v>
      </c>
      <c r="D902" s="222" t="s">
        <v>1170</v>
      </c>
      <c r="E902" s="236">
        <v>76.95</v>
      </c>
      <c r="F902" s="280">
        <v>84.49</v>
      </c>
      <c r="G902" s="223" t="s">
        <v>2017</v>
      </c>
      <c r="H902" s="220" t="s">
        <v>1474</v>
      </c>
      <c r="I902" s="225">
        <v>46008</v>
      </c>
    </row>
    <row r="903" spans="1:9" ht="30" x14ac:dyDescent="0.25">
      <c r="A903" s="222" t="s">
        <v>756</v>
      </c>
      <c r="B903" s="222" t="s">
        <v>770</v>
      </c>
      <c r="C903" s="230" t="s">
        <v>341</v>
      </c>
      <c r="D903" s="222"/>
      <c r="E903" s="280"/>
      <c r="F903" s="280"/>
      <c r="G903" s="223"/>
      <c r="H903" s="221"/>
      <c r="I903" s="221"/>
    </row>
    <row r="904" spans="1:9" ht="30" x14ac:dyDescent="0.25">
      <c r="A904" s="222" t="s">
        <v>756</v>
      </c>
      <c r="B904" s="222" t="s">
        <v>770</v>
      </c>
      <c r="C904" s="222" t="s">
        <v>329</v>
      </c>
      <c r="D904" s="249" t="s">
        <v>1241</v>
      </c>
      <c r="E904" s="280">
        <v>2731.07</v>
      </c>
      <c r="F904" s="280">
        <v>3031.48</v>
      </c>
      <c r="G904" s="244" t="s">
        <v>2017</v>
      </c>
      <c r="H904" s="243" t="s">
        <v>1578</v>
      </c>
      <c r="I904" s="245" t="s">
        <v>1579</v>
      </c>
    </row>
    <row r="905" spans="1:9" ht="30" x14ac:dyDescent="0.25">
      <c r="A905" s="222" t="s">
        <v>756</v>
      </c>
      <c r="B905" s="222" t="s">
        <v>770</v>
      </c>
      <c r="C905" s="222" t="s">
        <v>331</v>
      </c>
      <c r="D905" s="249"/>
      <c r="E905" s="280">
        <v>29.03</v>
      </c>
      <c r="F905" s="280">
        <v>32.22</v>
      </c>
      <c r="G905" s="244"/>
      <c r="H905" s="243"/>
      <c r="I905" s="245"/>
    </row>
    <row r="906" spans="1:9" ht="30" x14ac:dyDescent="0.25">
      <c r="A906" s="222" t="s">
        <v>756</v>
      </c>
      <c r="B906" s="222" t="s">
        <v>770</v>
      </c>
      <c r="C906" s="230" t="s">
        <v>342</v>
      </c>
      <c r="D906" s="222" t="s">
        <v>1242</v>
      </c>
      <c r="E906" s="280">
        <v>3052.78</v>
      </c>
      <c r="F906" s="280">
        <v>3388.58</v>
      </c>
      <c r="G906" s="223" t="s">
        <v>2017</v>
      </c>
      <c r="H906" s="221" t="s">
        <v>1580</v>
      </c>
      <c r="I906" s="224" t="s">
        <v>1579</v>
      </c>
    </row>
    <row r="907" spans="1:9" ht="30" x14ac:dyDescent="0.25">
      <c r="A907" s="222" t="s">
        <v>756</v>
      </c>
      <c r="B907" s="222" t="s">
        <v>770</v>
      </c>
      <c r="C907" s="230" t="s">
        <v>1281</v>
      </c>
      <c r="D907" s="222" t="s">
        <v>972</v>
      </c>
      <c r="E907" s="280">
        <v>1.8</v>
      </c>
      <c r="F907" s="280">
        <v>2.1</v>
      </c>
      <c r="G907" s="223" t="s">
        <v>2017</v>
      </c>
      <c r="H907" s="221" t="s">
        <v>1992</v>
      </c>
      <c r="I907" s="224">
        <v>46020</v>
      </c>
    </row>
    <row r="908" spans="1:9" s="260" customFormat="1" ht="28.5" x14ac:dyDescent="0.25">
      <c r="A908" s="230" t="s">
        <v>771</v>
      </c>
      <c r="B908" s="230" t="s">
        <v>771</v>
      </c>
      <c r="C908" s="236" t="s">
        <v>771</v>
      </c>
      <c r="D908" s="247" t="s">
        <v>411</v>
      </c>
      <c r="E908" s="247"/>
      <c r="F908" s="247"/>
      <c r="G908" s="247"/>
      <c r="H908" s="247"/>
      <c r="I908" s="247"/>
    </row>
    <row r="909" spans="1:9" ht="30" x14ac:dyDescent="0.25">
      <c r="A909" s="222" t="s">
        <v>771</v>
      </c>
      <c r="B909" s="222" t="s">
        <v>772</v>
      </c>
      <c r="C909" s="236" t="s">
        <v>772</v>
      </c>
      <c r="D909" s="247" t="s">
        <v>2254</v>
      </c>
      <c r="E909" s="247"/>
      <c r="F909" s="247"/>
      <c r="G909" s="247"/>
      <c r="H909" s="247"/>
      <c r="I909" s="247"/>
    </row>
    <row r="910" spans="1:9" ht="30" x14ac:dyDescent="0.25">
      <c r="A910" s="222" t="s">
        <v>771</v>
      </c>
      <c r="B910" s="222" t="s">
        <v>772</v>
      </c>
      <c r="C910" s="230" t="s">
        <v>332</v>
      </c>
      <c r="D910" s="249" t="s">
        <v>1297</v>
      </c>
      <c r="E910" s="280">
        <v>38.11</v>
      </c>
      <c r="F910" s="280">
        <v>41.84</v>
      </c>
      <c r="G910" s="244" t="s">
        <v>2017</v>
      </c>
      <c r="H910" s="221" t="s">
        <v>1929</v>
      </c>
      <c r="I910" s="245" t="s">
        <v>1930</v>
      </c>
    </row>
    <row r="911" spans="1:9" ht="42.75" x14ac:dyDescent="0.25">
      <c r="A911" s="222" t="s">
        <v>771</v>
      </c>
      <c r="B911" s="222" t="s">
        <v>772</v>
      </c>
      <c r="C911" s="230" t="s">
        <v>1180</v>
      </c>
      <c r="D911" s="249"/>
      <c r="E911" s="280">
        <v>38.270000000000003</v>
      </c>
      <c r="F911" s="280">
        <v>39.26</v>
      </c>
      <c r="G911" s="244"/>
      <c r="H911" s="221" t="s">
        <v>1929</v>
      </c>
      <c r="I911" s="245"/>
    </row>
    <row r="912" spans="1:9" ht="30" x14ac:dyDescent="0.25">
      <c r="A912" s="222" t="s">
        <v>771</v>
      </c>
      <c r="B912" s="222" t="s">
        <v>772</v>
      </c>
      <c r="C912" s="230" t="s">
        <v>333</v>
      </c>
      <c r="D912" s="222" t="s">
        <v>1297</v>
      </c>
      <c r="E912" s="280">
        <v>30.2</v>
      </c>
      <c r="F912" s="280">
        <v>31.78</v>
      </c>
      <c r="G912" s="223" t="s">
        <v>2017</v>
      </c>
      <c r="H912" s="221" t="s">
        <v>1929</v>
      </c>
      <c r="I912" s="224" t="s">
        <v>1930</v>
      </c>
    </row>
    <row r="913" spans="1:9" ht="30" x14ac:dyDescent="0.25">
      <c r="A913" s="222" t="s">
        <v>771</v>
      </c>
      <c r="B913" s="222" t="s">
        <v>772</v>
      </c>
      <c r="C913" s="230" t="s">
        <v>341</v>
      </c>
      <c r="D913" s="222"/>
      <c r="E913" s="280"/>
      <c r="F913" s="280"/>
      <c r="G913" s="223"/>
      <c r="H913" s="221"/>
      <c r="I913" s="224"/>
    </row>
    <row r="914" spans="1:9" ht="30" x14ac:dyDescent="0.25">
      <c r="A914" s="222" t="s">
        <v>771</v>
      </c>
      <c r="B914" s="222" t="s">
        <v>772</v>
      </c>
      <c r="C914" s="222" t="s">
        <v>329</v>
      </c>
      <c r="D914" s="244" t="s">
        <v>514</v>
      </c>
      <c r="E914" s="280">
        <v>2041.22</v>
      </c>
      <c r="F914" s="280"/>
      <c r="G914" s="244" t="s">
        <v>2017</v>
      </c>
      <c r="H914" s="243" t="s">
        <v>1266</v>
      </c>
      <c r="I914" s="245" t="s">
        <v>1267</v>
      </c>
    </row>
    <row r="915" spans="1:9" ht="30" x14ac:dyDescent="0.25">
      <c r="A915" s="222" t="s">
        <v>771</v>
      </c>
      <c r="B915" s="222" t="s">
        <v>772</v>
      </c>
      <c r="C915" s="222" t="s">
        <v>331</v>
      </c>
      <c r="D915" s="244"/>
      <c r="E915" s="280">
        <v>34.479999999999997</v>
      </c>
      <c r="F915" s="280"/>
      <c r="G915" s="244"/>
      <c r="H915" s="243"/>
      <c r="I915" s="245"/>
    </row>
    <row r="916" spans="1:9" ht="30" x14ac:dyDescent="0.25">
      <c r="A916" s="222" t="s">
        <v>771</v>
      </c>
      <c r="B916" s="222" t="s">
        <v>772</v>
      </c>
      <c r="C916" s="230" t="s">
        <v>342</v>
      </c>
      <c r="D916" s="222" t="s">
        <v>475</v>
      </c>
      <c r="E916" s="280">
        <v>2645.76</v>
      </c>
      <c r="F916" s="280"/>
      <c r="G916" s="244" t="s">
        <v>2017</v>
      </c>
      <c r="H916" s="243" t="s">
        <v>1264</v>
      </c>
      <c r="I916" s="245" t="s">
        <v>1265</v>
      </c>
    </row>
    <row r="917" spans="1:9" ht="30" x14ac:dyDescent="0.25">
      <c r="A917" s="222" t="s">
        <v>771</v>
      </c>
      <c r="B917" s="222" t="s">
        <v>772</v>
      </c>
      <c r="C917" s="230" t="s">
        <v>342</v>
      </c>
      <c r="D917" s="222" t="s">
        <v>476</v>
      </c>
      <c r="E917" s="280">
        <v>2094.91</v>
      </c>
      <c r="F917" s="280"/>
      <c r="G917" s="244"/>
      <c r="H917" s="243"/>
      <c r="I917" s="245"/>
    </row>
    <row r="918" spans="1:9" ht="45" x14ac:dyDescent="0.25">
      <c r="A918" s="222" t="s">
        <v>771</v>
      </c>
      <c r="B918" s="222" t="s">
        <v>772</v>
      </c>
      <c r="C918" s="230" t="s">
        <v>342</v>
      </c>
      <c r="D918" s="222" t="s">
        <v>943</v>
      </c>
      <c r="E918" s="280">
        <v>1254.25</v>
      </c>
      <c r="F918" s="280">
        <v>1319.11</v>
      </c>
      <c r="G918" s="223" t="s">
        <v>2017</v>
      </c>
      <c r="H918" s="221" t="s">
        <v>1886</v>
      </c>
      <c r="I918" s="224" t="s">
        <v>1885</v>
      </c>
    </row>
    <row r="919" spans="1:9" ht="30" x14ac:dyDescent="0.25">
      <c r="A919" s="222" t="s">
        <v>771</v>
      </c>
      <c r="B919" s="222" t="s">
        <v>772</v>
      </c>
      <c r="C919" s="230" t="s">
        <v>1281</v>
      </c>
      <c r="D919" s="222" t="s">
        <v>972</v>
      </c>
      <c r="E919" s="280">
        <v>1.8</v>
      </c>
      <c r="F919" s="280">
        <v>2.1</v>
      </c>
      <c r="G919" s="223" t="s">
        <v>2017</v>
      </c>
      <c r="H919" s="221" t="s">
        <v>1992</v>
      </c>
      <c r="I919" s="224">
        <v>46020</v>
      </c>
    </row>
    <row r="920" spans="1:9" ht="30" x14ac:dyDescent="0.25">
      <c r="A920" s="222" t="s">
        <v>771</v>
      </c>
      <c r="B920" s="222" t="s">
        <v>773</v>
      </c>
      <c r="C920" s="266" t="s">
        <v>773</v>
      </c>
      <c r="D920" s="247" t="s">
        <v>123</v>
      </c>
      <c r="E920" s="247"/>
      <c r="F920" s="247"/>
      <c r="G920" s="247"/>
      <c r="H920" s="247"/>
      <c r="I920" s="247"/>
    </row>
    <row r="921" spans="1:9" ht="30" x14ac:dyDescent="0.25">
      <c r="A921" s="222" t="s">
        <v>771</v>
      </c>
      <c r="B921" s="222" t="s">
        <v>773</v>
      </c>
      <c r="C921" s="230" t="s">
        <v>1281</v>
      </c>
      <c r="D921" s="222" t="s">
        <v>972</v>
      </c>
      <c r="E921" s="280">
        <v>1.26</v>
      </c>
      <c r="F921" s="280">
        <v>1.47</v>
      </c>
      <c r="G921" s="223" t="s">
        <v>2017</v>
      </c>
      <c r="H921" s="221" t="s">
        <v>1992</v>
      </c>
      <c r="I921" s="224">
        <v>46020</v>
      </c>
    </row>
    <row r="922" spans="1:9" ht="30" x14ac:dyDescent="0.25">
      <c r="A922" s="222" t="s">
        <v>771</v>
      </c>
      <c r="B922" s="222" t="s">
        <v>774</v>
      </c>
      <c r="C922" s="266" t="s">
        <v>774</v>
      </c>
      <c r="D922" s="247" t="s">
        <v>124</v>
      </c>
      <c r="E922" s="247"/>
      <c r="F922" s="247"/>
      <c r="G922" s="247"/>
      <c r="H922" s="247"/>
      <c r="I922" s="247"/>
    </row>
    <row r="923" spans="1:9" ht="30" x14ac:dyDescent="0.25">
      <c r="A923" s="222" t="s">
        <v>771</v>
      </c>
      <c r="B923" s="222" t="s">
        <v>774</v>
      </c>
      <c r="C923" s="230" t="s">
        <v>1281</v>
      </c>
      <c r="D923" s="222" t="s">
        <v>972</v>
      </c>
      <c r="E923" s="280">
        <v>1.26</v>
      </c>
      <c r="F923" s="280">
        <v>1.47</v>
      </c>
      <c r="G923" s="223" t="s">
        <v>2017</v>
      </c>
      <c r="H923" s="221" t="s">
        <v>1992</v>
      </c>
      <c r="I923" s="224">
        <v>46020</v>
      </c>
    </row>
    <row r="924" spans="1:9" ht="30" x14ac:dyDescent="0.25">
      <c r="A924" s="222" t="s">
        <v>771</v>
      </c>
      <c r="B924" s="222" t="s">
        <v>775</v>
      </c>
      <c r="C924" s="266" t="s">
        <v>775</v>
      </c>
      <c r="D924" s="247" t="s">
        <v>125</v>
      </c>
      <c r="E924" s="247"/>
      <c r="F924" s="247"/>
      <c r="G924" s="247"/>
      <c r="H924" s="247"/>
      <c r="I924" s="247"/>
    </row>
    <row r="925" spans="1:9" ht="30" x14ac:dyDescent="0.25">
      <c r="A925" s="222" t="s">
        <v>771</v>
      </c>
      <c r="B925" s="222" t="s">
        <v>775</v>
      </c>
      <c r="C925" s="230" t="s">
        <v>1281</v>
      </c>
      <c r="D925" s="222" t="s">
        <v>972</v>
      </c>
      <c r="E925" s="280">
        <v>1.26</v>
      </c>
      <c r="F925" s="280">
        <v>1.47</v>
      </c>
      <c r="G925" s="223" t="s">
        <v>2017</v>
      </c>
      <c r="H925" s="221" t="s">
        <v>1992</v>
      </c>
      <c r="I925" s="224">
        <v>46020</v>
      </c>
    </row>
    <row r="926" spans="1:9" ht="30" x14ac:dyDescent="0.25">
      <c r="A926" s="222" t="s">
        <v>771</v>
      </c>
      <c r="B926" s="222" t="s">
        <v>776</v>
      </c>
      <c r="C926" s="266" t="s">
        <v>776</v>
      </c>
      <c r="D926" s="247" t="s">
        <v>126</v>
      </c>
      <c r="E926" s="247"/>
      <c r="F926" s="247"/>
      <c r="G926" s="247"/>
      <c r="H926" s="247"/>
      <c r="I926" s="247"/>
    </row>
    <row r="927" spans="1:9" ht="30" x14ac:dyDescent="0.25">
      <c r="A927" s="222" t="s">
        <v>771</v>
      </c>
      <c r="B927" s="222" t="s">
        <v>776</v>
      </c>
      <c r="C927" s="230" t="s">
        <v>1281</v>
      </c>
      <c r="D927" s="222" t="s">
        <v>972</v>
      </c>
      <c r="E927" s="280">
        <v>1.26</v>
      </c>
      <c r="F927" s="280">
        <v>1.47</v>
      </c>
      <c r="G927" s="223" t="s">
        <v>2017</v>
      </c>
      <c r="H927" s="221" t="s">
        <v>1992</v>
      </c>
      <c r="I927" s="224">
        <v>46020</v>
      </c>
    </row>
    <row r="928" spans="1:9" ht="30" x14ac:dyDescent="0.25">
      <c r="A928" s="222" t="s">
        <v>771</v>
      </c>
      <c r="B928" s="222" t="s">
        <v>777</v>
      </c>
      <c r="C928" s="266" t="s">
        <v>777</v>
      </c>
      <c r="D928" s="247" t="s">
        <v>127</v>
      </c>
      <c r="E928" s="247"/>
      <c r="F928" s="247"/>
      <c r="G928" s="247"/>
      <c r="H928" s="247"/>
      <c r="I928" s="247"/>
    </row>
    <row r="929" spans="1:9" ht="30" x14ac:dyDescent="0.25">
      <c r="A929" s="222" t="s">
        <v>771</v>
      </c>
      <c r="B929" s="222" t="s">
        <v>777</v>
      </c>
      <c r="C929" s="230" t="s">
        <v>1281</v>
      </c>
      <c r="D929" s="222" t="s">
        <v>972</v>
      </c>
      <c r="E929" s="280">
        <v>1.26</v>
      </c>
      <c r="F929" s="280">
        <v>1.47</v>
      </c>
      <c r="G929" s="223" t="s">
        <v>2017</v>
      </c>
      <c r="H929" s="221" t="s">
        <v>1992</v>
      </c>
      <c r="I929" s="224">
        <v>46020</v>
      </c>
    </row>
    <row r="930" spans="1:9" ht="30" x14ac:dyDescent="0.25">
      <c r="A930" s="222" t="s">
        <v>771</v>
      </c>
      <c r="B930" s="222" t="s">
        <v>586</v>
      </c>
      <c r="C930" s="266" t="s">
        <v>586</v>
      </c>
      <c r="D930" s="247" t="s">
        <v>128</v>
      </c>
      <c r="E930" s="247"/>
      <c r="F930" s="247"/>
      <c r="G930" s="247"/>
      <c r="H930" s="247"/>
      <c r="I930" s="247"/>
    </row>
    <row r="931" spans="1:9" ht="30" x14ac:dyDescent="0.25">
      <c r="A931" s="222" t="s">
        <v>771</v>
      </c>
      <c r="B931" s="222" t="s">
        <v>586</v>
      </c>
      <c r="C931" s="230" t="s">
        <v>1281</v>
      </c>
      <c r="D931" s="222" t="s">
        <v>972</v>
      </c>
      <c r="E931" s="280">
        <v>1.26</v>
      </c>
      <c r="F931" s="280">
        <v>1.47</v>
      </c>
      <c r="G931" s="223" t="s">
        <v>2017</v>
      </c>
      <c r="H931" s="221" t="s">
        <v>1992</v>
      </c>
      <c r="I931" s="224">
        <v>46020</v>
      </c>
    </row>
    <row r="932" spans="1:9" ht="30" x14ac:dyDescent="0.25">
      <c r="A932" s="222" t="s">
        <v>771</v>
      </c>
      <c r="B932" s="222" t="s">
        <v>778</v>
      </c>
      <c r="C932" s="266" t="s">
        <v>778</v>
      </c>
      <c r="D932" s="247" t="s">
        <v>129</v>
      </c>
      <c r="E932" s="247"/>
      <c r="F932" s="247"/>
      <c r="G932" s="247"/>
      <c r="H932" s="247"/>
      <c r="I932" s="247"/>
    </row>
    <row r="933" spans="1:9" ht="30" x14ac:dyDescent="0.25">
      <c r="A933" s="222" t="s">
        <v>771</v>
      </c>
      <c r="B933" s="222" t="s">
        <v>778</v>
      </c>
      <c r="C933" s="230" t="s">
        <v>1281</v>
      </c>
      <c r="D933" s="222" t="s">
        <v>972</v>
      </c>
      <c r="E933" s="280">
        <v>1.26</v>
      </c>
      <c r="F933" s="280">
        <v>1.47</v>
      </c>
      <c r="G933" s="223" t="s">
        <v>2017</v>
      </c>
      <c r="H933" s="221" t="s">
        <v>1992</v>
      </c>
      <c r="I933" s="224">
        <v>46020</v>
      </c>
    </row>
    <row r="934" spans="1:9" ht="30" x14ac:dyDescent="0.25">
      <c r="A934" s="222" t="s">
        <v>771</v>
      </c>
      <c r="B934" s="222" t="s">
        <v>779</v>
      </c>
      <c r="C934" s="266" t="s">
        <v>779</v>
      </c>
      <c r="D934" s="247" t="s">
        <v>130</v>
      </c>
      <c r="E934" s="247"/>
      <c r="F934" s="247"/>
      <c r="G934" s="247"/>
      <c r="H934" s="247"/>
      <c r="I934" s="247"/>
    </row>
    <row r="935" spans="1:9" ht="30" x14ac:dyDescent="0.25">
      <c r="A935" s="222" t="s">
        <v>771</v>
      </c>
      <c r="B935" s="222" t="s">
        <v>779</v>
      </c>
      <c r="C935" s="230" t="s">
        <v>1281</v>
      </c>
      <c r="D935" s="222" t="s">
        <v>972</v>
      </c>
      <c r="E935" s="280">
        <v>1.26</v>
      </c>
      <c r="F935" s="280">
        <v>1.47</v>
      </c>
      <c r="G935" s="223" t="s">
        <v>2017</v>
      </c>
      <c r="H935" s="221" t="s">
        <v>1992</v>
      </c>
      <c r="I935" s="224">
        <v>46020</v>
      </c>
    </row>
    <row r="936" spans="1:9" ht="30" x14ac:dyDescent="0.25">
      <c r="A936" s="222" t="s">
        <v>771</v>
      </c>
      <c r="B936" s="222" t="s">
        <v>780</v>
      </c>
      <c r="C936" s="266" t="s">
        <v>780</v>
      </c>
      <c r="D936" s="247" t="s">
        <v>1173</v>
      </c>
      <c r="E936" s="247"/>
      <c r="F936" s="247"/>
      <c r="G936" s="247"/>
      <c r="H936" s="247"/>
      <c r="I936" s="247"/>
    </row>
    <row r="937" spans="1:9" ht="30" x14ac:dyDescent="0.25">
      <c r="A937" s="222" t="s">
        <v>771</v>
      </c>
      <c r="B937" s="222" t="s">
        <v>780</v>
      </c>
      <c r="C937" s="230" t="s">
        <v>342</v>
      </c>
      <c r="D937" s="223" t="s">
        <v>348</v>
      </c>
      <c r="E937" s="280">
        <v>4246.6000000000004</v>
      </c>
      <c r="F937" s="280">
        <v>4713.72</v>
      </c>
      <c r="G937" s="223" t="s">
        <v>2017</v>
      </c>
      <c r="H937" s="221" t="s">
        <v>1887</v>
      </c>
      <c r="I937" s="224" t="s">
        <v>1888</v>
      </c>
    </row>
    <row r="938" spans="1:9" ht="30" x14ac:dyDescent="0.25">
      <c r="A938" s="222" t="s">
        <v>771</v>
      </c>
      <c r="B938" s="222" t="s">
        <v>780</v>
      </c>
      <c r="C938" s="230" t="s">
        <v>1281</v>
      </c>
      <c r="D938" s="222" t="s">
        <v>972</v>
      </c>
      <c r="E938" s="280">
        <v>1.26</v>
      </c>
      <c r="F938" s="280">
        <v>1.47</v>
      </c>
      <c r="G938" s="223" t="s">
        <v>2017</v>
      </c>
      <c r="H938" s="221" t="s">
        <v>1992</v>
      </c>
      <c r="I938" s="224">
        <v>46020</v>
      </c>
    </row>
    <row r="939" spans="1:9" ht="30" x14ac:dyDescent="0.25">
      <c r="A939" s="222" t="s">
        <v>771</v>
      </c>
      <c r="B939" s="222" t="s">
        <v>781</v>
      </c>
      <c r="C939" s="266" t="s">
        <v>781</v>
      </c>
      <c r="D939" s="247" t="s">
        <v>131</v>
      </c>
      <c r="E939" s="247"/>
      <c r="F939" s="247"/>
      <c r="G939" s="247"/>
      <c r="H939" s="247"/>
      <c r="I939" s="247"/>
    </row>
    <row r="940" spans="1:9" ht="30" x14ac:dyDescent="0.25">
      <c r="A940" s="222" t="s">
        <v>771</v>
      </c>
      <c r="B940" s="222" t="s">
        <v>781</v>
      </c>
      <c r="C940" s="230" t="s">
        <v>1281</v>
      </c>
      <c r="D940" s="222" t="s">
        <v>972</v>
      </c>
      <c r="E940" s="280">
        <v>1.26</v>
      </c>
      <c r="F940" s="280">
        <v>1.47</v>
      </c>
      <c r="G940" s="223" t="s">
        <v>2017</v>
      </c>
      <c r="H940" s="221" t="s">
        <v>1992</v>
      </c>
      <c r="I940" s="224">
        <v>46020</v>
      </c>
    </row>
    <row r="941" spans="1:9" ht="30" x14ac:dyDescent="0.25">
      <c r="A941" s="222" t="s">
        <v>771</v>
      </c>
      <c r="B941" s="222" t="s">
        <v>782</v>
      </c>
      <c r="C941" s="266" t="s">
        <v>782</v>
      </c>
      <c r="D941" s="247" t="s">
        <v>132</v>
      </c>
      <c r="E941" s="247"/>
      <c r="F941" s="247"/>
      <c r="G941" s="247"/>
      <c r="H941" s="247"/>
      <c r="I941" s="247"/>
    </row>
    <row r="942" spans="1:9" ht="45" x14ac:dyDescent="0.25">
      <c r="A942" s="222" t="s">
        <v>771</v>
      </c>
      <c r="B942" s="222" t="s">
        <v>782</v>
      </c>
      <c r="C942" s="230" t="s">
        <v>332</v>
      </c>
      <c r="D942" s="222" t="s">
        <v>479</v>
      </c>
      <c r="E942" s="280">
        <v>23.9</v>
      </c>
      <c r="F942" s="280">
        <v>26.24</v>
      </c>
      <c r="G942" s="223" t="s">
        <v>2017</v>
      </c>
      <c r="H942" s="221" t="s">
        <v>1482</v>
      </c>
      <c r="I942" s="224" t="s">
        <v>1483</v>
      </c>
    </row>
    <row r="943" spans="1:9" ht="30" x14ac:dyDescent="0.25">
      <c r="A943" s="222" t="s">
        <v>771</v>
      </c>
      <c r="B943" s="222" t="s">
        <v>782</v>
      </c>
      <c r="C943" s="230" t="s">
        <v>332</v>
      </c>
      <c r="D943" s="222" t="s">
        <v>1124</v>
      </c>
      <c r="E943" s="280">
        <v>26.65</v>
      </c>
      <c r="F943" s="280">
        <v>29.26</v>
      </c>
      <c r="G943" s="223" t="s">
        <v>2017</v>
      </c>
      <c r="H943" s="220" t="s">
        <v>1515</v>
      </c>
      <c r="I943" s="225">
        <v>46010</v>
      </c>
    </row>
    <row r="944" spans="1:9" ht="45" x14ac:dyDescent="0.25">
      <c r="A944" s="222" t="s">
        <v>771</v>
      </c>
      <c r="B944" s="222" t="s">
        <v>782</v>
      </c>
      <c r="C944" s="230" t="s">
        <v>333</v>
      </c>
      <c r="D944" s="222" t="s">
        <v>479</v>
      </c>
      <c r="E944" s="280">
        <v>12.89</v>
      </c>
      <c r="F944" s="280">
        <v>14.15</v>
      </c>
      <c r="G944" s="223" t="s">
        <v>2017</v>
      </c>
      <c r="H944" s="221" t="s">
        <v>1482</v>
      </c>
      <c r="I944" s="224" t="s">
        <v>1483</v>
      </c>
    </row>
    <row r="945" spans="1:9" ht="30" x14ac:dyDescent="0.25">
      <c r="A945" s="222" t="s">
        <v>771</v>
      </c>
      <c r="B945" s="222" t="s">
        <v>782</v>
      </c>
      <c r="C945" s="230" t="s">
        <v>333</v>
      </c>
      <c r="D945" s="223" t="s">
        <v>1124</v>
      </c>
      <c r="E945" s="280">
        <v>32.56</v>
      </c>
      <c r="F945" s="280">
        <v>35.75</v>
      </c>
      <c r="G945" s="223" t="s">
        <v>2017</v>
      </c>
      <c r="H945" s="220" t="s">
        <v>1515</v>
      </c>
      <c r="I945" s="225">
        <v>46010</v>
      </c>
    </row>
    <row r="946" spans="1:9" ht="30" x14ac:dyDescent="0.25">
      <c r="A946" s="222" t="s">
        <v>771</v>
      </c>
      <c r="B946" s="222" t="s">
        <v>782</v>
      </c>
      <c r="C946" s="230" t="s">
        <v>341</v>
      </c>
      <c r="D946" s="221"/>
      <c r="E946" s="280"/>
      <c r="F946" s="280"/>
      <c r="G946" s="265"/>
      <c r="H946" s="234"/>
      <c r="I946" s="234"/>
    </row>
    <row r="947" spans="1:9" ht="30" x14ac:dyDescent="0.25">
      <c r="A947" s="222" t="s">
        <v>771</v>
      </c>
      <c r="B947" s="222" t="s">
        <v>782</v>
      </c>
      <c r="C947" s="222" t="s">
        <v>329</v>
      </c>
      <c r="D947" s="249" t="s">
        <v>1421</v>
      </c>
      <c r="E947" s="280">
        <v>3120.28</v>
      </c>
      <c r="F947" s="280"/>
      <c r="G947" s="244" t="s">
        <v>2017</v>
      </c>
      <c r="H947" s="243" t="s">
        <v>1414</v>
      </c>
      <c r="I947" s="245">
        <v>45765</v>
      </c>
    </row>
    <row r="948" spans="1:9" ht="30" x14ac:dyDescent="0.25">
      <c r="A948" s="222" t="s">
        <v>771</v>
      </c>
      <c r="B948" s="222" t="s">
        <v>782</v>
      </c>
      <c r="C948" s="222" t="s">
        <v>331</v>
      </c>
      <c r="D948" s="249"/>
      <c r="E948" s="280">
        <v>28.34</v>
      </c>
      <c r="F948" s="280"/>
      <c r="G948" s="244"/>
      <c r="H948" s="243"/>
      <c r="I948" s="245"/>
    </row>
    <row r="949" spans="1:9" ht="45" x14ac:dyDescent="0.25">
      <c r="A949" s="222" t="s">
        <v>771</v>
      </c>
      <c r="B949" s="222" t="s">
        <v>782</v>
      </c>
      <c r="C949" s="230" t="s">
        <v>342</v>
      </c>
      <c r="D949" s="222" t="s">
        <v>1422</v>
      </c>
      <c r="E949" s="280">
        <v>3120.28</v>
      </c>
      <c r="F949" s="280"/>
      <c r="G949" s="223" t="s">
        <v>2017</v>
      </c>
      <c r="H949" s="221" t="s">
        <v>1412</v>
      </c>
      <c r="I949" s="224" t="s">
        <v>1413</v>
      </c>
    </row>
    <row r="950" spans="1:9" ht="60" x14ac:dyDescent="0.25">
      <c r="A950" s="222" t="s">
        <v>771</v>
      </c>
      <c r="B950" s="222" t="s">
        <v>782</v>
      </c>
      <c r="C950" s="230" t="s">
        <v>342</v>
      </c>
      <c r="D950" s="222" t="s">
        <v>1423</v>
      </c>
      <c r="E950" s="280">
        <v>1846.02</v>
      </c>
      <c r="F950" s="280"/>
      <c r="G950" s="223" t="s">
        <v>2017</v>
      </c>
      <c r="H950" s="221" t="s">
        <v>1412</v>
      </c>
      <c r="I950" s="224" t="s">
        <v>1413</v>
      </c>
    </row>
    <row r="951" spans="1:9" ht="30" x14ac:dyDescent="0.25">
      <c r="A951" s="222" t="s">
        <v>771</v>
      </c>
      <c r="B951" s="222" t="s">
        <v>782</v>
      </c>
      <c r="C951" s="230" t="s">
        <v>1281</v>
      </c>
      <c r="D951" s="222" t="s">
        <v>972</v>
      </c>
      <c r="E951" s="280">
        <v>1.8</v>
      </c>
      <c r="F951" s="280">
        <v>2.1</v>
      </c>
      <c r="G951" s="223" t="s">
        <v>2017</v>
      </c>
      <c r="H951" s="221" t="s">
        <v>1992</v>
      </c>
      <c r="I951" s="224">
        <v>46020</v>
      </c>
    </row>
    <row r="952" spans="1:9" ht="30" x14ac:dyDescent="0.25">
      <c r="A952" s="222" t="s">
        <v>771</v>
      </c>
      <c r="B952" s="222" t="s">
        <v>783</v>
      </c>
      <c r="C952" s="266" t="s">
        <v>783</v>
      </c>
      <c r="D952" s="247" t="s">
        <v>133</v>
      </c>
      <c r="E952" s="247"/>
      <c r="F952" s="247"/>
      <c r="G952" s="247"/>
      <c r="H952" s="247"/>
      <c r="I952" s="247"/>
    </row>
    <row r="953" spans="1:9" ht="30" x14ac:dyDescent="0.25">
      <c r="A953" s="222" t="s">
        <v>771</v>
      </c>
      <c r="B953" s="222" t="s">
        <v>783</v>
      </c>
      <c r="C953" s="230" t="s">
        <v>1281</v>
      </c>
      <c r="D953" s="222" t="s">
        <v>972</v>
      </c>
      <c r="E953" s="280">
        <v>1.26</v>
      </c>
      <c r="F953" s="280">
        <v>1.47</v>
      </c>
      <c r="G953" s="223" t="s">
        <v>2017</v>
      </c>
      <c r="H953" s="221" t="s">
        <v>1992</v>
      </c>
      <c r="I953" s="224">
        <v>46020</v>
      </c>
    </row>
    <row r="954" spans="1:9" ht="30" x14ac:dyDescent="0.25">
      <c r="A954" s="222" t="s">
        <v>771</v>
      </c>
      <c r="B954" s="222" t="s">
        <v>784</v>
      </c>
      <c r="C954" s="266" t="s">
        <v>784</v>
      </c>
      <c r="D954" s="247" t="s">
        <v>134</v>
      </c>
      <c r="E954" s="247"/>
      <c r="F954" s="247"/>
      <c r="G954" s="247"/>
      <c r="H954" s="247"/>
      <c r="I954" s="247"/>
    </row>
    <row r="955" spans="1:9" ht="30" x14ac:dyDescent="0.25">
      <c r="A955" s="222" t="s">
        <v>771</v>
      </c>
      <c r="B955" s="222" t="s">
        <v>784</v>
      </c>
      <c r="C955" s="230" t="s">
        <v>1281</v>
      </c>
      <c r="D955" s="222" t="s">
        <v>972</v>
      </c>
      <c r="E955" s="280">
        <v>1.26</v>
      </c>
      <c r="F955" s="280">
        <v>1.47</v>
      </c>
      <c r="G955" s="223" t="s">
        <v>2017</v>
      </c>
      <c r="H955" s="221" t="s">
        <v>1992</v>
      </c>
      <c r="I955" s="224">
        <v>46020</v>
      </c>
    </row>
    <row r="956" spans="1:9" ht="30" x14ac:dyDescent="0.25">
      <c r="A956" s="222" t="s">
        <v>771</v>
      </c>
      <c r="B956" s="222" t="s">
        <v>785</v>
      </c>
      <c r="C956" s="266" t="s">
        <v>785</v>
      </c>
      <c r="D956" s="247" t="s">
        <v>135</v>
      </c>
      <c r="E956" s="247"/>
      <c r="F956" s="247"/>
      <c r="G956" s="247"/>
      <c r="H956" s="247"/>
      <c r="I956" s="247"/>
    </row>
    <row r="957" spans="1:9" ht="30" x14ac:dyDescent="0.25">
      <c r="A957" s="222" t="s">
        <v>771</v>
      </c>
      <c r="B957" s="222" t="s">
        <v>785</v>
      </c>
      <c r="C957" s="230" t="s">
        <v>1281</v>
      </c>
      <c r="D957" s="222" t="s">
        <v>972</v>
      </c>
      <c r="E957" s="280">
        <v>1.26</v>
      </c>
      <c r="F957" s="280">
        <v>1.47</v>
      </c>
      <c r="G957" s="223" t="s">
        <v>2017</v>
      </c>
      <c r="H957" s="221" t="s">
        <v>1992</v>
      </c>
      <c r="I957" s="224">
        <v>46020</v>
      </c>
    </row>
    <row r="958" spans="1:9" ht="30" x14ac:dyDescent="0.25">
      <c r="A958" s="222" t="s">
        <v>771</v>
      </c>
      <c r="B958" s="222" t="s">
        <v>786</v>
      </c>
      <c r="C958" s="266" t="s">
        <v>786</v>
      </c>
      <c r="D958" s="247" t="s">
        <v>136</v>
      </c>
      <c r="E958" s="247"/>
      <c r="F958" s="247"/>
      <c r="G958" s="247"/>
      <c r="H958" s="247"/>
      <c r="I958" s="247"/>
    </row>
    <row r="959" spans="1:9" ht="30" x14ac:dyDescent="0.25">
      <c r="A959" s="222" t="s">
        <v>771</v>
      </c>
      <c r="B959" s="222" t="s">
        <v>786</v>
      </c>
      <c r="C959" s="230" t="s">
        <v>1281</v>
      </c>
      <c r="D959" s="222" t="s">
        <v>972</v>
      </c>
      <c r="E959" s="280">
        <v>1.26</v>
      </c>
      <c r="F959" s="280">
        <v>1.47</v>
      </c>
      <c r="G959" s="223" t="s">
        <v>2017</v>
      </c>
      <c r="H959" s="221" t="s">
        <v>1992</v>
      </c>
      <c r="I959" s="224">
        <v>46020</v>
      </c>
    </row>
    <row r="960" spans="1:9" ht="30" x14ac:dyDescent="0.25">
      <c r="A960" s="222" t="s">
        <v>771</v>
      </c>
      <c r="B960" s="222" t="s">
        <v>787</v>
      </c>
      <c r="C960" s="266" t="s">
        <v>787</v>
      </c>
      <c r="D960" s="247" t="s">
        <v>137</v>
      </c>
      <c r="E960" s="247"/>
      <c r="F960" s="247"/>
      <c r="G960" s="247"/>
      <c r="H960" s="247"/>
      <c r="I960" s="247"/>
    </row>
    <row r="961" spans="1:9" ht="30" x14ac:dyDescent="0.25">
      <c r="A961" s="222" t="s">
        <v>771</v>
      </c>
      <c r="B961" s="222" t="s">
        <v>787</v>
      </c>
      <c r="C961" s="230" t="s">
        <v>1281</v>
      </c>
      <c r="D961" s="222" t="s">
        <v>972</v>
      </c>
      <c r="E961" s="280">
        <v>1.26</v>
      </c>
      <c r="F961" s="280">
        <v>1.47</v>
      </c>
      <c r="G961" s="223" t="s">
        <v>2017</v>
      </c>
      <c r="H961" s="221" t="s">
        <v>1992</v>
      </c>
      <c r="I961" s="224">
        <v>46020</v>
      </c>
    </row>
    <row r="962" spans="1:9" ht="30" x14ac:dyDescent="0.25">
      <c r="A962" s="222" t="s">
        <v>771</v>
      </c>
      <c r="B962" s="222" t="s">
        <v>788</v>
      </c>
      <c r="C962" s="266" t="s">
        <v>788</v>
      </c>
      <c r="D962" s="247" t="s">
        <v>138</v>
      </c>
      <c r="E962" s="247"/>
      <c r="F962" s="247"/>
      <c r="G962" s="247"/>
      <c r="H962" s="247"/>
      <c r="I962" s="247"/>
    </row>
    <row r="963" spans="1:9" ht="45" x14ac:dyDescent="0.25">
      <c r="A963" s="222" t="s">
        <v>771</v>
      </c>
      <c r="B963" s="222" t="s">
        <v>788</v>
      </c>
      <c r="C963" s="230" t="s">
        <v>332</v>
      </c>
      <c r="D963" s="222" t="s">
        <v>348</v>
      </c>
      <c r="E963" s="280">
        <v>19.95</v>
      </c>
      <c r="F963" s="280">
        <v>21.9</v>
      </c>
      <c r="G963" s="223" t="s">
        <v>2017</v>
      </c>
      <c r="H963" s="221" t="s">
        <v>1913</v>
      </c>
      <c r="I963" s="224" t="s">
        <v>1914</v>
      </c>
    </row>
    <row r="964" spans="1:9" ht="60" x14ac:dyDescent="0.25">
      <c r="A964" s="222" t="s">
        <v>771</v>
      </c>
      <c r="B964" s="222" t="s">
        <v>788</v>
      </c>
      <c r="C964" s="230" t="s">
        <v>342</v>
      </c>
      <c r="D964" s="222" t="s">
        <v>348</v>
      </c>
      <c r="E964" s="280">
        <v>4246.6000000000004</v>
      </c>
      <c r="F964" s="280">
        <v>4713.72</v>
      </c>
      <c r="G964" s="223" t="s">
        <v>2017</v>
      </c>
      <c r="H964" s="221" t="s">
        <v>1864</v>
      </c>
      <c r="I964" s="224" t="s">
        <v>1865</v>
      </c>
    </row>
    <row r="965" spans="1:9" ht="30" x14ac:dyDescent="0.25">
      <c r="A965" s="222" t="s">
        <v>771</v>
      </c>
      <c r="B965" s="222" t="s">
        <v>788</v>
      </c>
      <c r="C965" s="230" t="s">
        <v>1281</v>
      </c>
      <c r="D965" s="222" t="s">
        <v>972</v>
      </c>
      <c r="E965" s="280">
        <v>1.26</v>
      </c>
      <c r="F965" s="280">
        <v>1.47</v>
      </c>
      <c r="G965" s="223" t="s">
        <v>2017</v>
      </c>
      <c r="H965" s="221" t="s">
        <v>1992</v>
      </c>
      <c r="I965" s="224">
        <v>46020</v>
      </c>
    </row>
    <row r="966" spans="1:9" ht="30" x14ac:dyDescent="0.25">
      <c r="A966" s="222" t="s">
        <v>771</v>
      </c>
      <c r="B966" s="222" t="s">
        <v>789</v>
      </c>
      <c r="C966" s="266" t="s">
        <v>789</v>
      </c>
      <c r="D966" s="247" t="s">
        <v>139</v>
      </c>
      <c r="E966" s="247"/>
      <c r="F966" s="247"/>
      <c r="G966" s="247"/>
      <c r="H966" s="247"/>
      <c r="I966" s="247"/>
    </row>
    <row r="967" spans="1:9" ht="30" x14ac:dyDescent="0.25">
      <c r="A967" s="222" t="s">
        <v>771</v>
      </c>
      <c r="B967" s="222" t="s">
        <v>789</v>
      </c>
      <c r="C967" s="230" t="s">
        <v>1281</v>
      </c>
      <c r="D967" s="222" t="s">
        <v>972</v>
      </c>
      <c r="E967" s="280">
        <v>1.26</v>
      </c>
      <c r="F967" s="280">
        <v>1.47</v>
      </c>
      <c r="G967" s="223" t="s">
        <v>2017</v>
      </c>
      <c r="H967" s="221" t="s">
        <v>1992</v>
      </c>
      <c r="I967" s="224">
        <v>46020</v>
      </c>
    </row>
    <row r="968" spans="1:9" ht="30" x14ac:dyDescent="0.25">
      <c r="A968" s="222" t="s">
        <v>771</v>
      </c>
      <c r="B968" s="222" t="s">
        <v>790</v>
      </c>
      <c r="C968" s="266" t="s">
        <v>790</v>
      </c>
      <c r="D968" s="247" t="s">
        <v>140</v>
      </c>
      <c r="E968" s="247"/>
      <c r="F968" s="247"/>
      <c r="G968" s="247"/>
      <c r="H968" s="247"/>
      <c r="I968" s="247"/>
    </row>
    <row r="969" spans="1:9" ht="30" x14ac:dyDescent="0.25">
      <c r="A969" s="222" t="s">
        <v>771</v>
      </c>
      <c r="B969" s="222" t="s">
        <v>790</v>
      </c>
      <c r="C969" s="230" t="s">
        <v>1281</v>
      </c>
      <c r="D969" s="222" t="s">
        <v>972</v>
      </c>
      <c r="E969" s="280">
        <v>1.26</v>
      </c>
      <c r="F969" s="280">
        <v>1.47</v>
      </c>
      <c r="G969" s="223" t="s">
        <v>2017</v>
      </c>
      <c r="H969" s="221" t="s">
        <v>1992</v>
      </c>
      <c r="I969" s="224">
        <v>46020</v>
      </c>
    </row>
    <row r="970" spans="1:9" ht="30" x14ac:dyDescent="0.25">
      <c r="A970" s="222" t="s">
        <v>771</v>
      </c>
      <c r="B970" s="222" t="s">
        <v>791</v>
      </c>
      <c r="C970" s="266" t="s">
        <v>791</v>
      </c>
      <c r="D970" s="247" t="s">
        <v>141</v>
      </c>
      <c r="E970" s="247"/>
      <c r="F970" s="247"/>
      <c r="G970" s="247"/>
      <c r="H970" s="247"/>
      <c r="I970" s="247"/>
    </row>
    <row r="971" spans="1:9" ht="45" x14ac:dyDescent="0.25">
      <c r="A971" s="222" t="s">
        <v>771</v>
      </c>
      <c r="B971" s="222" t="s">
        <v>791</v>
      </c>
      <c r="C971" s="230" t="s">
        <v>332</v>
      </c>
      <c r="D971" s="222" t="s">
        <v>348</v>
      </c>
      <c r="E971" s="280">
        <v>14.7</v>
      </c>
      <c r="F971" s="280">
        <v>16.14</v>
      </c>
      <c r="G971" s="223" t="s">
        <v>2017</v>
      </c>
      <c r="H971" s="221" t="s">
        <v>1918</v>
      </c>
      <c r="I971" s="224" t="s">
        <v>1914</v>
      </c>
    </row>
    <row r="972" spans="1:9" ht="45" x14ac:dyDescent="0.25">
      <c r="A972" s="222" t="s">
        <v>771</v>
      </c>
      <c r="B972" s="222" t="s">
        <v>791</v>
      </c>
      <c r="C972" s="230" t="s">
        <v>342</v>
      </c>
      <c r="D972" s="222" t="s">
        <v>348</v>
      </c>
      <c r="E972" s="280">
        <v>3151.25</v>
      </c>
      <c r="F972" s="280">
        <v>3497.88</v>
      </c>
      <c r="G972" s="223" t="s">
        <v>2017</v>
      </c>
      <c r="H972" s="221" t="s">
        <v>1866</v>
      </c>
      <c r="I972" s="224" t="s">
        <v>1440</v>
      </c>
    </row>
    <row r="973" spans="1:9" ht="30" x14ac:dyDescent="0.25">
      <c r="A973" s="222" t="s">
        <v>771</v>
      </c>
      <c r="B973" s="222" t="s">
        <v>791</v>
      </c>
      <c r="C973" s="230" t="s">
        <v>1281</v>
      </c>
      <c r="D973" s="222" t="s">
        <v>972</v>
      </c>
      <c r="E973" s="280">
        <v>1.26</v>
      </c>
      <c r="F973" s="280">
        <v>1.47</v>
      </c>
      <c r="G973" s="223" t="s">
        <v>2017</v>
      </c>
      <c r="H973" s="221" t="s">
        <v>1992</v>
      </c>
      <c r="I973" s="224">
        <v>46020</v>
      </c>
    </row>
    <row r="974" spans="1:9" ht="30" x14ac:dyDescent="0.25">
      <c r="A974" s="222" t="s">
        <v>771</v>
      </c>
      <c r="B974" s="222" t="s">
        <v>792</v>
      </c>
      <c r="C974" s="266" t="s">
        <v>792</v>
      </c>
      <c r="D974" s="247" t="s">
        <v>142</v>
      </c>
      <c r="E974" s="247"/>
      <c r="F974" s="247"/>
      <c r="G974" s="247"/>
      <c r="H974" s="247"/>
      <c r="I974" s="247"/>
    </row>
    <row r="975" spans="1:9" ht="30" x14ac:dyDescent="0.25">
      <c r="A975" s="222" t="s">
        <v>771</v>
      </c>
      <c r="B975" s="222" t="s">
        <v>792</v>
      </c>
      <c r="C975" s="230" t="s">
        <v>1281</v>
      </c>
      <c r="D975" s="222" t="s">
        <v>972</v>
      </c>
      <c r="E975" s="280">
        <v>1.26</v>
      </c>
      <c r="F975" s="280">
        <v>1.47</v>
      </c>
      <c r="G975" s="223" t="s">
        <v>2017</v>
      </c>
      <c r="H975" s="221" t="s">
        <v>1992</v>
      </c>
      <c r="I975" s="224">
        <v>46020</v>
      </c>
    </row>
    <row r="976" spans="1:9" ht="30" x14ac:dyDescent="0.25">
      <c r="A976" s="222" t="s">
        <v>771</v>
      </c>
      <c r="B976" s="222" t="s">
        <v>793</v>
      </c>
      <c r="C976" s="266" t="s">
        <v>793</v>
      </c>
      <c r="D976" s="247" t="s">
        <v>396</v>
      </c>
      <c r="E976" s="247"/>
      <c r="F976" s="247"/>
      <c r="G976" s="247"/>
      <c r="H976" s="247"/>
      <c r="I976" s="247"/>
    </row>
    <row r="977" spans="1:9" ht="30" x14ac:dyDescent="0.25">
      <c r="A977" s="222" t="s">
        <v>771</v>
      </c>
      <c r="B977" s="222" t="s">
        <v>793</v>
      </c>
      <c r="C977" s="230" t="s">
        <v>1281</v>
      </c>
      <c r="D977" s="222" t="s">
        <v>972</v>
      </c>
      <c r="E977" s="280">
        <v>1.8</v>
      </c>
      <c r="F977" s="280">
        <v>2.1</v>
      </c>
      <c r="G977" s="223" t="s">
        <v>2017</v>
      </c>
      <c r="H977" s="221" t="s">
        <v>1992</v>
      </c>
      <c r="I977" s="224">
        <v>46020</v>
      </c>
    </row>
    <row r="978" spans="1:9" s="260" customFormat="1" ht="28.5" x14ac:dyDescent="0.25">
      <c r="A978" s="230" t="s">
        <v>794</v>
      </c>
      <c r="B978" s="230" t="s">
        <v>794</v>
      </c>
      <c r="C978" s="236" t="s">
        <v>794</v>
      </c>
      <c r="D978" s="247" t="s">
        <v>143</v>
      </c>
      <c r="E978" s="247"/>
      <c r="F978" s="247"/>
      <c r="G978" s="247"/>
      <c r="H978" s="247"/>
      <c r="I978" s="247"/>
    </row>
    <row r="979" spans="1:9" ht="30" x14ac:dyDescent="0.25">
      <c r="A979" s="222" t="s">
        <v>794</v>
      </c>
      <c r="B979" s="222" t="s">
        <v>795</v>
      </c>
      <c r="C979" s="236" t="s">
        <v>795</v>
      </c>
      <c r="D979" s="247" t="s">
        <v>144</v>
      </c>
      <c r="E979" s="247"/>
      <c r="F979" s="247"/>
      <c r="G979" s="247"/>
      <c r="H979" s="247"/>
      <c r="I979" s="247"/>
    </row>
    <row r="980" spans="1:9" ht="30" x14ac:dyDescent="0.25">
      <c r="A980" s="222" t="s">
        <v>794</v>
      </c>
      <c r="B980" s="222" t="s">
        <v>795</v>
      </c>
      <c r="C980" s="230" t="s">
        <v>332</v>
      </c>
      <c r="D980" s="222" t="s">
        <v>1424</v>
      </c>
      <c r="E980" s="280">
        <v>74.44</v>
      </c>
      <c r="F980" s="280">
        <v>81.73</v>
      </c>
      <c r="G980" s="223" t="s">
        <v>2017</v>
      </c>
      <c r="H980" s="221" t="s">
        <v>1923</v>
      </c>
      <c r="I980" s="224" t="s">
        <v>1924</v>
      </c>
    </row>
    <row r="981" spans="1:9" ht="30" x14ac:dyDescent="0.25">
      <c r="A981" s="222" t="s">
        <v>794</v>
      </c>
      <c r="B981" s="222" t="s">
        <v>795</v>
      </c>
      <c r="C981" s="230" t="s">
        <v>1281</v>
      </c>
      <c r="D981" s="222" t="s">
        <v>972</v>
      </c>
      <c r="E981" s="280">
        <v>1.26</v>
      </c>
      <c r="F981" s="280">
        <v>1.47</v>
      </c>
      <c r="G981" s="223" t="s">
        <v>2017</v>
      </c>
      <c r="H981" s="221" t="s">
        <v>1992</v>
      </c>
      <c r="I981" s="224">
        <v>46020</v>
      </c>
    </row>
    <row r="982" spans="1:9" ht="30" x14ac:dyDescent="0.25">
      <c r="A982" s="222" t="s">
        <v>794</v>
      </c>
      <c r="B982" s="222" t="s">
        <v>796</v>
      </c>
      <c r="C982" s="236" t="s">
        <v>796</v>
      </c>
      <c r="D982" s="247" t="s">
        <v>145</v>
      </c>
      <c r="E982" s="247"/>
      <c r="F982" s="247"/>
      <c r="G982" s="247"/>
      <c r="H982" s="247"/>
      <c r="I982" s="247"/>
    </row>
    <row r="983" spans="1:9" ht="30" x14ac:dyDescent="0.25">
      <c r="A983" s="222" t="s">
        <v>794</v>
      </c>
      <c r="B983" s="222" t="s">
        <v>796</v>
      </c>
      <c r="C983" s="230" t="s">
        <v>332</v>
      </c>
      <c r="D983" s="222" t="s">
        <v>1243</v>
      </c>
      <c r="E983" s="280">
        <v>73.489999999999995</v>
      </c>
      <c r="F983" s="280">
        <v>80.69</v>
      </c>
      <c r="G983" s="223" t="s">
        <v>2017</v>
      </c>
      <c r="H983" s="221" t="s">
        <v>1936</v>
      </c>
      <c r="I983" s="224" t="s">
        <v>1937</v>
      </c>
    </row>
    <row r="984" spans="1:9" ht="30" x14ac:dyDescent="0.25">
      <c r="A984" s="222" t="s">
        <v>794</v>
      </c>
      <c r="B984" s="222" t="s">
        <v>796</v>
      </c>
      <c r="C984" s="230" t="s">
        <v>332</v>
      </c>
      <c r="D984" s="222" t="s">
        <v>1446</v>
      </c>
      <c r="E984" s="236">
        <v>173.47</v>
      </c>
      <c r="F984" s="236">
        <v>190.47</v>
      </c>
      <c r="G984" s="223" t="s">
        <v>2017</v>
      </c>
      <c r="H984" s="221" t="s">
        <v>1936</v>
      </c>
      <c r="I984" s="224" t="s">
        <v>1937</v>
      </c>
    </row>
    <row r="985" spans="1:9" ht="30" x14ac:dyDescent="0.25">
      <c r="A985" s="222" t="s">
        <v>794</v>
      </c>
      <c r="B985" s="222" t="s">
        <v>796</v>
      </c>
      <c r="C985" s="230" t="s">
        <v>342</v>
      </c>
      <c r="D985" s="222" t="s">
        <v>1253</v>
      </c>
      <c r="E985" s="280">
        <v>2988.41</v>
      </c>
      <c r="F985" s="280">
        <v>3317.13</v>
      </c>
      <c r="G985" s="223" t="s">
        <v>2017</v>
      </c>
      <c r="H985" s="220" t="s">
        <v>1656</v>
      </c>
      <c r="I985" s="225" t="s">
        <v>1658</v>
      </c>
    </row>
    <row r="986" spans="1:9" ht="30" x14ac:dyDescent="0.25">
      <c r="A986" s="222" t="s">
        <v>794</v>
      </c>
      <c r="B986" s="222" t="s">
        <v>796</v>
      </c>
      <c r="C986" s="230" t="s">
        <v>342</v>
      </c>
      <c r="D986" s="222" t="s">
        <v>1252</v>
      </c>
      <c r="E986" s="280">
        <v>2988.41</v>
      </c>
      <c r="F986" s="280">
        <v>3317.13</v>
      </c>
      <c r="G986" s="223" t="s">
        <v>2017</v>
      </c>
      <c r="H986" s="221" t="s">
        <v>1657</v>
      </c>
      <c r="I986" s="224" t="s">
        <v>1659</v>
      </c>
    </row>
    <row r="987" spans="1:9" ht="30" x14ac:dyDescent="0.25">
      <c r="A987" s="222" t="s">
        <v>794</v>
      </c>
      <c r="B987" s="222" t="s">
        <v>796</v>
      </c>
      <c r="C987" s="230" t="s">
        <v>1281</v>
      </c>
      <c r="D987" s="222" t="s">
        <v>972</v>
      </c>
      <c r="E987" s="280">
        <v>1.26</v>
      </c>
      <c r="F987" s="280">
        <v>1.47</v>
      </c>
      <c r="G987" s="223" t="s">
        <v>2017</v>
      </c>
      <c r="H987" s="221" t="s">
        <v>1992</v>
      </c>
      <c r="I987" s="224">
        <v>46020</v>
      </c>
    </row>
    <row r="988" spans="1:9" ht="30" x14ac:dyDescent="0.25">
      <c r="A988" s="222" t="s">
        <v>794</v>
      </c>
      <c r="B988" s="222" t="s">
        <v>797</v>
      </c>
      <c r="C988" s="236" t="s">
        <v>797</v>
      </c>
      <c r="D988" s="247" t="s">
        <v>146</v>
      </c>
      <c r="E988" s="247"/>
      <c r="F988" s="247"/>
      <c r="G988" s="247"/>
      <c r="H988" s="247"/>
      <c r="I988" s="247"/>
    </row>
    <row r="989" spans="1:9" ht="30" x14ac:dyDescent="0.25">
      <c r="A989" s="222" t="s">
        <v>794</v>
      </c>
      <c r="B989" s="222" t="s">
        <v>797</v>
      </c>
      <c r="C989" s="230" t="s">
        <v>332</v>
      </c>
      <c r="D989" s="222" t="s">
        <v>1424</v>
      </c>
      <c r="E989" s="280">
        <v>264.31</v>
      </c>
      <c r="F989" s="280">
        <v>287.55</v>
      </c>
      <c r="G989" s="223" t="s">
        <v>2017</v>
      </c>
      <c r="H989" s="221" t="s">
        <v>1923</v>
      </c>
      <c r="I989" s="224" t="s">
        <v>1924</v>
      </c>
    </row>
    <row r="990" spans="1:9" ht="30" x14ac:dyDescent="0.25">
      <c r="A990" s="222" t="s">
        <v>794</v>
      </c>
      <c r="B990" s="222" t="s">
        <v>797</v>
      </c>
      <c r="C990" s="230" t="s">
        <v>1281</v>
      </c>
      <c r="D990" s="222" t="s">
        <v>972</v>
      </c>
      <c r="E990" s="280">
        <v>1.26</v>
      </c>
      <c r="F990" s="280">
        <v>1.47</v>
      </c>
      <c r="G990" s="223" t="s">
        <v>2017</v>
      </c>
      <c r="H990" s="221" t="s">
        <v>1992</v>
      </c>
      <c r="I990" s="224">
        <v>46020</v>
      </c>
    </row>
    <row r="991" spans="1:9" ht="30" x14ac:dyDescent="0.25">
      <c r="A991" s="222" t="s">
        <v>794</v>
      </c>
      <c r="B991" s="222" t="s">
        <v>798</v>
      </c>
      <c r="C991" s="236" t="s">
        <v>798</v>
      </c>
      <c r="D991" s="247" t="s">
        <v>147</v>
      </c>
      <c r="E991" s="247"/>
      <c r="F991" s="247"/>
      <c r="G991" s="247"/>
      <c r="H991" s="247"/>
      <c r="I991" s="247"/>
    </row>
    <row r="992" spans="1:9" ht="30" x14ac:dyDescent="0.25">
      <c r="A992" s="222" t="s">
        <v>794</v>
      </c>
      <c r="B992" s="222" t="s">
        <v>798</v>
      </c>
      <c r="C992" s="230" t="s">
        <v>332</v>
      </c>
      <c r="D992" s="222" t="s">
        <v>1424</v>
      </c>
      <c r="E992" s="280">
        <v>123.51</v>
      </c>
      <c r="F992" s="280">
        <v>135.61000000000001</v>
      </c>
      <c r="G992" s="223" t="s">
        <v>2017</v>
      </c>
      <c r="H992" s="221" t="s">
        <v>1923</v>
      </c>
      <c r="I992" s="224" t="s">
        <v>1924</v>
      </c>
    </row>
    <row r="993" spans="1:9" ht="30" x14ac:dyDescent="0.25">
      <c r="A993" s="222" t="s">
        <v>794</v>
      </c>
      <c r="B993" s="222" t="s">
        <v>798</v>
      </c>
      <c r="C993" s="230" t="s">
        <v>1281</v>
      </c>
      <c r="D993" s="222" t="s">
        <v>972</v>
      </c>
      <c r="E993" s="280">
        <v>1.26</v>
      </c>
      <c r="F993" s="280">
        <v>1.47</v>
      </c>
      <c r="G993" s="223" t="s">
        <v>2017</v>
      </c>
      <c r="H993" s="221" t="s">
        <v>1992</v>
      </c>
      <c r="I993" s="224">
        <v>46020</v>
      </c>
    </row>
    <row r="994" spans="1:9" ht="30" x14ac:dyDescent="0.25">
      <c r="A994" s="222" t="s">
        <v>794</v>
      </c>
      <c r="B994" s="222" t="s">
        <v>799</v>
      </c>
      <c r="C994" s="236" t="s">
        <v>799</v>
      </c>
      <c r="D994" s="247" t="s">
        <v>148</v>
      </c>
      <c r="E994" s="247"/>
      <c r="F994" s="247"/>
      <c r="G994" s="247"/>
      <c r="H994" s="247"/>
      <c r="I994" s="247"/>
    </row>
    <row r="995" spans="1:9" ht="30" x14ac:dyDescent="0.25">
      <c r="A995" s="222" t="s">
        <v>794</v>
      </c>
      <c r="B995" s="222" t="s">
        <v>799</v>
      </c>
      <c r="C995" s="230" t="s">
        <v>332</v>
      </c>
      <c r="D995" s="222" t="s">
        <v>1410</v>
      </c>
      <c r="E995" s="280">
        <v>116.83</v>
      </c>
      <c r="F995" s="280">
        <v>121.78</v>
      </c>
      <c r="G995" s="223" t="s">
        <v>2017</v>
      </c>
      <c r="H995" s="221" t="s">
        <v>1953</v>
      </c>
      <c r="I995" s="224" t="s">
        <v>1948</v>
      </c>
    </row>
    <row r="996" spans="1:9" ht="30" x14ac:dyDescent="0.25">
      <c r="A996" s="222" t="s">
        <v>794</v>
      </c>
      <c r="B996" s="222" t="s">
        <v>799</v>
      </c>
      <c r="C996" s="230" t="s">
        <v>1281</v>
      </c>
      <c r="D996" s="222" t="s">
        <v>972</v>
      </c>
      <c r="E996" s="280">
        <v>1.26</v>
      </c>
      <c r="F996" s="280">
        <v>1.47</v>
      </c>
      <c r="G996" s="223" t="s">
        <v>2017</v>
      </c>
      <c r="H996" s="221" t="s">
        <v>1992</v>
      </c>
      <c r="I996" s="224">
        <v>46020</v>
      </c>
    </row>
    <row r="997" spans="1:9" ht="30" x14ac:dyDescent="0.25">
      <c r="A997" s="222" t="s">
        <v>794</v>
      </c>
      <c r="B997" s="222" t="s">
        <v>800</v>
      </c>
      <c r="C997" s="236" t="s">
        <v>800</v>
      </c>
      <c r="D997" s="247" t="s">
        <v>149</v>
      </c>
      <c r="E997" s="247"/>
      <c r="F997" s="247"/>
      <c r="G997" s="247"/>
      <c r="H997" s="247"/>
      <c r="I997" s="247"/>
    </row>
    <row r="998" spans="1:9" ht="30" x14ac:dyDescent="0.25">
      <c r="A998" s="222" t="s">
        <v>794</v>
      </c>
      <c r="B998" s="222" t="s">
        <v>800</v>
      </c>
      <c r="C998" s="230" t="s">
        <v>332</v>
      </c>
      <c r="D998" s="222" t="s">
        <v>1424</v>
      </c>
      <c r="E998" s="280">
        <v>59.36</v>
      </c>
      <c r="F998" s="280">
        <v>65.17</v>
      </c>
      <c r="G998" s="223" t="s">
        <v>2017</v>
      </c>
      <c r="H998" s="221" t="s">
        <v>1923</v>
      </c>
      <c r="I998" s="224" t="s">
        <v>1924</v>
      </c>
    </row>
    <row r="999" spans="1:9" ht="30" x14ac:dyDescent="0.25">
      <c r="A999" s="222" t="s">
        <v>794</v>
      </c>
      <c r="B999" s="222" t="s">
        <v>800</v>
      </c>
      <c r="C999" s="230" t="s">
        <v>1281</v>
      </c>
      <c r="D999" s="222" t="s">
        <v>972</v>
      </c>
      <c r="E999" s="280">
        <v>1.26</v>
      </c>
      <c r="F999" s="280">
        <v>1.47</v>
      </c>
      <c r="G999" s="223" t="s">
        <v>2017</v>
      </c>
      <c r="H999" s="221" t="s">
        <v>1992</v>
      </c>
      <c r="I999" s="224">
        <v>46020</v>
      </c>
    </row>
    <row r="1000" spans="1:9" s="260" customFormat="1" ht="28.5" x14ac:dyDescent="0.25">
      <c r="A1000" s="230" t="s">
        <v>801</v>
      </c>
      <c r="B1000" s="230" t="s">
        <v>801</v>
      </c>
      <c r="C1000" s="236" t="s">
        <v>801</v>
      </c>
      <c r="D1000" s="247" t="s">
        <v>150</v>
      </c>
      <c r="E1000" s="247"/>
      <c r="F1000" s="247"/>
      <c r="G1000" s="247"/>
      <c r="H1000" s="247"/>
      <c r="I1000" s="247"/>
    </row>
    <row r="1001" spans="1:9" x14ac:dyDescent="0.25">
      <c r="A1001" s="222" t="s">
        <v>801</v>
      </c>
      <c r="B1001" s="222" t="s">
        <v>802</v>
      </c>
      <c r="C1001" s="236" t="s">
        <v>802</v>
      </c>
      <c r="D1001" s="247" t="s">
        <v>992</v>
      </c>
      <c r="E1001" s="247"/>
      <c r="F1001" s="247"/>
      <c r="G1001" s="247"/>
      <c r="H1001" s="247"/>
      <c r="I1001" s="247"/>
    </row>
    <row r="1002" spans="1:9" ht="28.5" x14ac:dyDescent="0.25">
      <c r="A1002" s="222" t="s">
        <v>801</v>
      </c>
      <c r="B1002" s="222" t="s">
        <v>802</v>
      </c>
      <c r="C1002" s="230" t="s">
        <v>332</v>
      </c>
      <c r="D1002" s="222" t="s">
        <v>2018</v>
      </c>
      <c r="E1002" s="280">
        <v>23.05</v>
      </c>
      <c r="F1002" s="280">
        <v>25.3</v>
      </c>
      <c r="G1002" s="223" t="s">
        <v>2017</v>
      </c>
      <c r="H1002" s="221" t="s">
        <v>1516</v>
      </c>
      <c r="I1002" s="224">
        <v>46010</v>
      </c>
    </row>
    <row r="1003" spans="1:9" ht="30" x14ac:dyDescent="0.25">
      <c r="A1003" s="222" t="s">
        <v>801</v>
      </c>
      <c r="B1003" s="222" t="s">
        <v>802</v>
      </c>
      <c r="C1003" s="230" t="s">
        <v>332</v>
      </c>
      <c r="D1003" s="222" t="s">
        <v>1074</v>
      </c>
      <c r="E1003" s="280">
        <v>16.55</v>
      </c>
      <c r="F1003" s="280"/>
      <c r="G1003" s="223" t="s">
        <v>337</v>
      </c>
      <c r="H1003" s="221" t="s">
        <v>1308</v>
      </c>
      <c r="I1003" s="224" t="s">
        <v>1309</v>
      </c>
    </row>
    <row r="1004" spans="1:9" x14ac:dyDescent="0.25">
      <c r="A1004" s="222" t="s">
        <v>801</v>
      </c>
      <c r="B1004" s="222" t="s">
        <v>802</v>
      </c>
      <c r="C1004" s="230" t="s">
        <v>333</v>
      </c>
      <c r="D1004" s="222" t="s">
        <v>1171</v>
      </c>
      <c r="E1004" s="280">
        <v>69.290000000000006</v>
      </c>
      <c r="F1004" s="280">
        <v>70.540000000000006</v>
      </c>
      <c r="G1004" s="223" t="s">
        <v>2017</v>
      </c>
      <c r="H1004" s="221" t="s">
        <v>1668</v>
      </c>
      <c r="I1004" s="224">
        <v>46010</v>
      </c>
    </row>
    <row r="1005" spans="1:9" ht="28.5" x14ac:dyDescent="0.25">
      <c r="A1005" s="222" t="s">
        <v>801</v>
      </c>
      <c r="B1005" s="222" t="s">
        <v>802</v>
      </c>
      <c r="C1005" s="230" t="s">
        <v>341</v>
      </c>
      <c r="D1005" s="231"/>
      <c r="E1005" s="280"/>
      <c r="F1005" s="280"/>
      <c r="G1005" s="223"/>
      <c r="H1005" s="221"/>
      <c r="I1005" s="221"/>
    </row>
    <row r="1006" spans="1:9" ht="30" x14ac:dyDescent="0.25">
      <c r="A1006" s="222" t="s">
        <v>801</v>
      </c>
      <c r="B1006" s="222" t="s">
        <v>802</v>
      </c>
      <c r="C1006" s="222" t="s">
        <v>329</v>
      </c>
      <c r="D1006" s="249" t="s">
        <v>1233</v>
      </c>
      <c r="E1006" s="280">
        <v>2045.71</v>
      </c>
      <c r="F1006" s="280">
        <v>2270.83</v>
      </c>
      <c r="G1006" s="244" t="s">
        <v>2017</v>
      </c>
      <c r="H1006" s="243" t="s">
        <v>1589</v>
      </c>
      <c r="I1006" s="245" t="s">
        <v>1588</v>
      </c>
    </row>
    <row r="1007" spans="1:9" ht="30" x14ac:dyDescent="0.25">
      <c r="A1007" s="222" t="s">
        <v>801</v>
      </c>
      <c r="B1007" s="222" t="s">
        <v>802</v>
      </c>
      <c r="C1007" s="222" t="s">
        <v>331</v>
      </c>
      <c r="D1007" s="249"/>
      <c r="E1007" s="280">
        <v>0.38</v>
      </c>
      <c r="F1007" s="280">
        <v>0.41</v>
      </c>
      <c r="G1007" s="244"/>
      <c r="H1007" s="243"/>
      <c r="I1007" s="245"/>
    </row>
    <row r="1008" spans="1:9" x14ac:dyDescent="0.25">
      <c r="A1008" s="222" t="s">
        <v>801</v>
      </c>
      <c r="B1008" s="222" t="s">
        <v>802</v>
      </c>
      <c r="C1008" s="230" t="s">
        <v>342</v>
      </c>
      <c r="D1008" s="222" t="s">
        <v>1234</v>
      </c>
      <c r="E1008" s="280" t="s">
        <v>1586</v>
      </c>
      <c r="F1008" s="280">
        <v>1953.78</v>
      </c>
      <c r="G1008" s="223" t="s">
        <v>2017</v>
      </c>
      <c r="H1008" s="221" t="s">
        <v>1587</v>
      </c>
      <c r="I1008" s="224" t="s">
        <v>1588</v>
      </c>
    </row>
    <row r="1009" spans="1:9" ht="28.5" x14ac:dyDescent="0.25">
      <c r="A1009" s="222" t="s">
        <v>801</v>
      </c>
      <c r="B1009" s="222" t="s">
        <v>802</v>
      </c>
      <c r="C1009" s="230" t="s">
        <v>1281</v>
      </c>
      <c r="D1009" s="222" t="s">
        <v>972</v>
      </c>
      <c r="E1009" s="280">
        <v>1.8</v>
      </c>
      <c r="F1009" s="280">
        <v>2.1</v>
      </c>
      <c r="G1009" s="223" t="s">
        <v>2017</v>
      </c>
      <c r="H1009" s="221" t="s">
        <v>1992</v>
      </c>
      <c r="I1009" s="224">
        <v>46020</v>
      </c>
    </row>
    <row r="1010" spans="1:9" ht="28.5" x14ac:dyDescent="0.25">
      <c r="A1010" s="222" t="s">
        <v>801</v>
      </c>
      <c r="B1010" s="222" t="s">
        <v>802</v>
      </c>
      <c r="C1010" s="230" t="s">
        <v>1281</v>
      </c>
      <c r="D1010" s="222" t="s">
        <v>1084</v>
      </c>
      <c r="E1010" s="280">
        <v>1.26</v>
      </c>
      <c r="F1010" s="280">
        <v>1.47</v>
      </c>
      <c r="G1010" s="223" t="s">
        <v>2017</v>
      </c>
      <c r="H1010" s="221" t="s">
        <v>1992</v>
      </c>
      <c r="I1010" s="224">
        <v>46020</v>
      </c>
    </row>
    <row r="1011" spans="1:9" x14ac:dyDescent="0.25">
      <c r="A1011" s="222" t="s">
        <v>801</v>
      </c>
      <c r="B1011" s="222" t="s">
        <v>803</v>
      </c>
      <c r="C1011" s="266" t="s">
        <v>803</v>
      </c>
      <c r="D1011" s="247" t="s">
        <v>151</v>
      </c>
      <c r="E1011" s="247"/>
      <c r="F1011" s="247"/>
      <c r="G1011" s="247"/>
      <c r="H1011" s="247"/>
      <c r="I1011" s="247"/>
    </row>
    <row r="1012" spans="1:9" ht="28.5" x14ac:dyDescent="0.25">
      <c r="A1012" s="222" t="s">
        <v>801</v>
      </c>
      <c r="B1012" s="222" t="s">
        <v>803</v>
      </c>
      <c r="C1012" s="230" t="s">
        <v>1281</v>
      </c>
      <c r="D1012" s="222" t="s">
        <v>972</v>
      </c>
      <c r="E1012" s="280">
        <v>1.26</v>
      </c>
      <c r="F1012" s="280">
        <v>1.47</v>
      </c>
      <c r="G1012" s="223" t="s">
        <v>2017</v>
      </c>
      <c r="H1012" s="221" t="s">
        <v>1992</v>
      </c>
      <c r="I1012" s="224">
        <v>46020</v>
      </c>
    </row>
    <row r="1013" spans="1:9" x14ac:dyDescent="0.25">
      <c r="A1013" s="222" t="s">
        <v>801</v>
      </c>
      <c r="B1013" s="222" t="s">
        <v>804</v>
      </c>
      <c r="C1013" s="266" t="s">
        <v>804</v>
      </c>
      <c r="D1013" s="247" t="s">
        <v>152</v>
      </c>
      <c r="E1013" s="247"/>
      <c r="F1013" s="247"/>
      <c r="G1013" s="247"/>
      <c r="H1013" s="247"/>
      <c r="I1013" s="247"/>
    </row>
    <row r="1014" spans="1:9" ht="30" x14ac:dyDescent="0.25">
      <c r="A1014" s="222" t="s">
        <v>801</v>
      </c>
      <c r="B1014" s="222" t="s">
        <v>804</v>
      </c>
      <c r="C1014" s="230" t="s">
        <v>332</v>
      </c>
      <c r="D1014" s="222" t="s">
        <v>1135</v>
      </c>
      <c r="E1014" s="280">
        <v>48.53</v>
      </c>
      <c r="F1014" s="280"/>
      <c r="G1014" s="244" t="s">
        <v>338</v>
      </c>
      <c r="H1014" s="243" t="s">
        <v>1304</v>
      </c>
      <c r="I1014" s="245" t="s">
        <v>1305</v>
      </c>
    </row>
    <row r="1015" spans="1:9" ht="30" x14ac:dyDescent="0.25">
      <c r="A1015" s="222" t="s">
        <v>801</v>
      </c>
      <c r="B1015" s="222" t="s">
        <v>804</v>
      </c>
      <c r="C1015" s="230" t="s">
        <v>332</v>
      </c>
      <c r="D1015" s="222" t="s">
        <v>1136</v>
      </c>
      <c r="E1015" s="280">
        <v>46.42</v>
      </c>
      <c r="F1015" s="280"/>
      <c r="G1015" s="244"/>
      <c r="H1015" s="243"/>
      <c r="I1015" s="245"/>
    </row>
    <row r="1016" spans="1:9" ht="30" x14ac:dyDescent="0.25">
      <c r="A1016" s="222" t="s">
        <v>801</v>
      </c>
      <c r="B1016" s="222" t="s">
        <v>804</v>
      </c>
      <c r="C1016" s="230" t="s">
        <v>333</v>
      </c>
      <c r="D1016" s="222" t="s">
        <v>1135</v>
      </c>
      <c r="E1016" s="280">
        <v>174.44</v>
      </c>
      <c r="F1016" s="280"/>
      <c r="G1016" s="244"/>
      <c r="H1016" s="243"/>
      <c r="I1016" s="245"/>
    </row>
    <row r="1017" spans="1:9" ht="30" x14ac:dyDescent="0.25">
      <c r="A1017" s="222" t="s">
        <v>801</v>
      </c>
      <c r="B1017" s="222" t="s">
        <v>804</v>
      </c>
      <c r="C1017" s="230" t="s">
        <v>333</v>
      </c>
      <c r="D1017" s="222" t="s">
        <v>1136</v>
      </c>
      <c r="E1017" s="280">
        <v>144.08000000000001</v>
      </c>
      <c r="F1017" s="280"/>
      <c r="G1017" s="244"/>
      <c r="H1017" s="243"/>
      <c r="I1017" s="245"/>
    </row>
    <row r="1018" spans="1:9" ht="28.5" x14ac:dyDescent="0.25">
      <c r="A1018" s="222" t="s">
        <v>801</v>
      </c>
      <c r="B1018" s="222" t="s">
        <v>804</v>
      </c>
      <c r="C1018" s="230" t="s">
        <v>341</v>
      </c>
      <c r="D1018" s="231"/>
      <c r="E1018" s="280"/>
      <c r="F1018" s="280"/>
      <c r="G1018" s="223"/>
      <c r="H1018" s="221"/>
      <c r="I1018" s="221"/>
    </row>
    <row r="1019" spans="1:9" ht="30" x14ac:dyDescent="0.25">
      <c r="A1019" s="222" t="s">
        <v>801</v>
      </c>
      <c r="B1019" s="222" t="s">
        <v>804</v>
      </c>
      <c r="C1019" s="222" t="s">
        <v>329</v>
      </c>
      <c r="D1019" s="244" t="s">
        <v>1518</v>
      </c>
      <c r="E1019" s="280">
        <v>1679.81</v>
      </c>
      <c r="F1019" s="280">
        <v>1864.58</v>
      </c>
      <c r="G1019" s="244" t="s">
        <v>2017</v>
      </c>
      <c r="H1019" s="243" t="s">
        <v>1678</v>
      </c>
      <c r="I1019" s="245">
        <v>46010</v>
      </c>
    </row>
    <row r="1020" spans="1:9" ht="30" x14ac:dyDescent="0.25">
      <c r="A1020" s="222" t="s">
        <v>801</v>
      </c>
      <c r="B1020" s="222" t="s">
        <v>804</v>
      </c>
      <c r="C1020" s="222" t="s">
        <v>331</v>
      </c>
      <c r="D1020" s="244"/>
      <c r="E1020" s="280">
        <v>34.21</v>
      </c>
      <c r="F1020" s="280">
        <v>37.97</v>
      </c>
      <c r="G1020" s="244"/>
      <c r="H1020" s="243"/>
      <c r="I1020" s="245"/>
    </row>
    <row r="1021" spans="1:9" ht="30" x14ac:dyDescent="0.25">
      <c r="A1021" s="222" t="s">
        <v>801</v>
      </c>
      <c r="B1021" s="222" t="s">
        <v>804</v>
      </c>
      <c r="C1021" s="222" t="s">
        <v>329</v>
      </c>
      <c r="D1021" s="244" t="s">
        <v>1526</v>
      </c>
      <c r="E1021" s="280">
        <v>3756.79</v>
      </c>
      <c r="F1021" s="280">
        <v>4170.03</v>
      </c>
      <c r="G1021" s="244" t="s">
        <v>2017</v>
      </c>
      <c r="H1021" s="243" t="s">
        <v>1678</v>
      </c>
      <c r="I1021" s="245">
        <v>46010</v>
      </c>
    </row>
    <row r="1022" spans="1:9" ht="30" x14ac:dyDescent="0.25">
      <c r="A1022" s="222" t="s">
        <v>801</v>
      </c>
      <c r="B1022" s="222" t="s">
        <v>804</v>
      </c>
      <c r="C1022" s="222" t="s">
        <v>331</v>
      </c>
      <c r="D1022" s="244"/>
      <c r="E1022" s="280">
        <v>50.93</v>
      </c>
      <c r="F1022" s="280">
        <v>56.53</v>
      </c>
      <c r="G1022" s="244"/>
      <c r="H1022" s="243"/>
      <c r="I1022" s="245"/>
    </row>
    <row r="1023" spans="1:9" ht="30" x14ac:dyDescent="0.25">
      <c r="A1023" s="222" t="s">
        <v>801</v>
      </c>
      <c r="B1023" s="222" t="s">
        <v>804</v>
      </c>
      <c r="C1023" s="222" t="s">
        <v>329</v>
      </c>
      <c r="D1023" s="244" t="s">
        <v>1527</v>
      </c>
      <c r="E1023" s="280">
        <v>3972.85</v>
      </c>
      <c r="F1023" s="280">
        <v>4409.8599999999997</v>
      </c>
      <c r="G1023" s="244"/>
      <c r="H1023" s="243"/>
      <c r="I1023" s="245"/>
    </row>
    <row r="1024" spans="1:9" ht="30" x14ac:dyDescent="0.25">
      <c r="A1024" s="222" t="s">
        <v>801</v>
      </c>
      <c r="B1024" s="222" t="s">
        <v>804</v>
      </c>
      <c r="C1024" s="222" t="s">
        <v>331</v>
      </c>
      <c r="D1024" s="244"/>
      <c r="E1024" s="280">
        <v>52.09</v>
      </c>
      <c r="F1024" s="280">
        <v>57.81</v>
      </c>
      <c r="G1024" s="244"/>
      <c r="H1024" s="243"/>
      <c r="I1024" s="245"/>
    </row>
    <row r="1025" spans="1:9" ht="60" x14ac:dyDescent="0.25">
      <c r="A1025" s="222" t="s">
        <v>801</v>
      </c>
      <c r="B1025" s="222" t="s">
        <v>804</v>
      </c>
      <c r="C1025" s="233" t="s">
        <v>342</v>
      </c>
      <c r="D1025" s="222" t="s">
        <v>1521</v>
      </c>
      <c r="E1025" s="280">
        <v>1679.81</v>
      </c>
      <c r="F1025" s="280">
        <v>1864.58</v>
      </c>
      <c r="G1025" s="223" t="s">
        <v>2017</v>
      </c>
      <c r="H1025" s="220" t="s">
        <v>1677</v>
      </c>
      <c r="I1025" s="225">
        <v>46010</v>
      </c>
    </row>
    <row r="1026" spans="1:9" ht="45" x14ac:dyDescent="0.25">
      <c r="A1026" s="222" t="s">
        <v>801</v>
      </c>
      <c r="B1026" s="222" t="s">
        <v>804</v>
      </c>
      <c r="C1026" s="233" t="s">
        <v>342</v>
      </c>
      <c r="D1026" s="222" t="s">
        <v>1519</v>
      </c>
      <c r="E1026" s="280">
        <v>3756.79</v>
      </c>
      <c r="F1026" s="280">
        <v>4170.03</v>
      </c>
      <c r="G1026" s="244" t="s">
        <v>2017</v>
      </c>
      <c r="H1026" s="243" t="s">
        <v>1677</v>
      </c>
      <c r="I1026" s="245">
        <v>46010</v>
      </c>
    </row>
    <row r="1027" spans="1:9" ht="45" x14ac:dyDescent="0.25">
      <c r="A1027" s="222" t="s">
        <v>801</v>
      </c>
      <c r="B1027" s="222" t="s">
        <v>804</v>
      </c>
      <c r="C1027" s="233" t="s">
        <v>342</v>
      </c>
      <c r="D1027" s="222" t="s">
        <v>1520</v>
      </c>
      <c r="E1027" s="280">
        <v>3972.85</v>
      </c>
      <c r="F1027" s="280">
        <v>4409.8599999999997</v>
      </c>
      <c r="G1027" s="244"/>
      <c r="H1027" s="243"/>
      <c r="I1027" s="245"/>
    </row>
    <row r="1028" spans="1:9" ht="28.5" x14ac:dyDescent="0.25">
      <c r="A1028" s="222" t="s">
        <v>801</v>
      </c>
      <c r="B1028" s="222" t="s">
        <v>804</v>
      </c>
      <c r="C1028" s="230" t="s">
        <v>1281</v>
      </c>
      <c r="D1028" s="222" t="s">
        <v>972</v>
      </c>
      <c r="E1028" s="280">
        <v>1.8</v>
      </c>
      <c r="F1028" s="280">
        <v>2.1</v>
      </c>
      <c r="G1028" s="223" t="s">
        <v>2017</v>
      </c>
      <c r="H1028" s="221" t="s">
        <v>1992</v>
      </c>
      <c r="I1028" s="224">
        <v>46020</v>
      </c>
    </row>
    <row r="1029" spans="1:9" ht="28.5" x14ac:dyDescent="0.25">
      <c r="A1029" s="222" t="s">
        <v>801</v>
      </c>
      <c r="B1029" s="222" t="s">
        <v>804</v>
      </c>
      <c r="C1029" s="230" t="s">
        <v>1281</v>
      </c>
      <c r="D1029" s="222" t="s">
        <v>1084</v>
      </c>
      <c r="E1029" s="280">
        <v>1.26</v>
      </c>
      <c r="F1029" s="280">
        <v>1.47</v>
      </c>
      <c r="G1029" s="223" t="s">
        <v>2017</v>
      </c>
      <c r="H1029" s="221" t="s">
        <v>1992</v>
      </c>
      <c r="I1029" s="224">
        <v>46020</v>
      </c>
    </row>
    <row r="1030" spans="1:9" x14ac:dyDescent="0.25">
      <c r="A1030" s="222" t="s">
        <v>801</v>
      </c>
      <c r="B1030" s="222" t="s">
        <v>805</v>
      </c>
      <c r="C1030" s="266" t="s">
        <v>805</v>
      </c>
      <c r="D1030" s="247" t="s">
        <v>153</v>
      </c>
      <c r="E1030" s="247"/>
      <c r="F1030" s="247"/>
      <c r="G1030" s="247"/>
      <c r="H1030" s="247"/>
      <c r="I1030" s="247"/>
    </row>
    <row r="1031" spans="1:9" ht="28.5" x14ac:dyDescent="0.25">
      <c r="A1031" s="222" t="s">
        <v>801</v>
      </c>
      <c r="B1031" s="222" t="s">
        <v>805</v>
      </c>
      <c r="C1031" s="230" t="s">
        <v>1281</v>
      </c>
      <c r="D1031" s="222" t="s">
        <v>972</v>
      </c>
      <c r="E1031" s="280">
        <v>1.26</v>
      </c>
      <c r="F1031" s="280">
        <v>1.47</v>
      </c>
      <c r="G1031" s="223" t="s">
        <v>2017</v>
      </c>
      <c r="H1031" s="221" t="s">
        <v>1992</v>
      </c>
      <c r="I1031" s="224">
        <v>46020</v>
      </c>
    </row>
    <row r="1032" spans="1:9" x14ac:dyDescent="0.25">
      <c r="A1032" s="222" t="s">
        <v>801</v>
      </c>
      <c r="B1032" s="222" t="s">
        <v>806</v>
      </c>
      <c r="C1032" s="266" t="s">
        <v>806</v>
      </c>
      <c r="D1032" s="247" t="s">
        <v>154</v>
      </c>
      <c r="E1032" s="247"/>
      <c r="F1032" s="247"/>
      <c r="G1032" s="247"/>
      <c r="H1032" s="247"/>
      <c r="I1032" s="247"/>
    </row>
    <row r="1033" spans="1:9" ht="28.5" x14ac:dyDescent="0.25">
      <c r="A1033" s="222" t="s">
        <v>801</v>
      </c>
      <c r="B1033" s="222" t="s">
        <v>806</v>
      </c>
      <c r="C1033" s="230" t="s">
        <v>1281</v>
      </c>
      <c r="D1033" s="222" t="s">
        <v>972</v>
      </c>
      <c r="E1033" s="280">
        <v>1.26</v>
      </c>
      <c r="F1033" s="280">
        <v>1.47</v>
      </c>
      <c r="G1033" s="223" t="s">
        <v>2017</v>
      </c>
      <c r="H1033" s="221" t="s">
        <v>1992</v>
      </c>
      <c r="I1033" s="224">
        <v>46020</v>
      </c>
    </row>
    <row r="1034" spans="1:9" x14ac:dyDescent="0.25">
      <c r="A1034" s="222" t="s">
        <v>801</v>
      </c>
      <c r="B1034" s="222" t="s">
        <v>807</v>
      </c>
      <c r="C1034" s="266" t="s">
        <v>807</v>
      </c>
      <c r="D1034" s="247" t="s">
        <v>155</v>
      </c>
      <c r="E1034" s="247"/>
      <c r="F1034" s="247"/>
      <c r="G1034" s="247"/>
      <c r="H1034" s="247"/>
      <c r="I1034" s="247"/>
    </row>
    <row r="1035" spans="1:9" ht="30" x14ac:dyDescent="0.25">
      <c r="A1035" s="222" t="s">
        <v>801</v>
      </c>
      <c r="B1035" s="222" t="s">
        <v>807</v>
      </c>
      <c r="C1035" s="230" t="s">
        <v>332</v>
      </c>
      <c r="D1035" s="223" t="s">
        <v>358</v>
      </c>
      <c r="E1035" s="280">
        <v>23.58</v>
      </c>
      <c r="F1035" s="280">
        <v>25.89</v>
      </c>
      <c r="G1035" s="223" t="s">
        <v>2017</v>
      </c>
      <c r="H1035" s="221" t="s">
        <v>2077</v>
      </c>
      <c r="I1035" s="224" t="s">
        <v>2078</v>
      </c>
    </row>
    <row r="1036" spans="1:9" ht="28.5" x14ac:dyDescent="0.25">
      <c r="A1036" s="222" t="s">
        <v>801</v>
      </c>
      <c r="B1036" s="222" t="s">
        <v>807</v>
      </c>
      <c r="C1036" s="230" t="s">
        <v>341</v>
      </c>
      <c r="D1036" s="231"/>
      <c r="E1036" s="280"/>
      <c r="F1036" s="280"/>
      <c r="G1036" s="223"/>
      <c r="H1036" s="221"/>
      <c r="I1036" s="221"/>
    </row>
    <row r="1037" spans="1:9" ht="30" x14ac:dyDescent="0.25">
      <c r="A1037" s="222" t="s">
        <v>801</v>
      </c>
      <c r="B1037" s="222" t="s">
        <v>807</v>
      </c>
      <c r="C1037" s="222" t="s">
        <v>329</v>
      </c>
      <c r="D1037" s="249" t="s">
        <v>1695</v>
      </c>
      <c r="E1037" s="280">
        <v>4100.3900000000003</v>
      </c>
      <c r="F1037" s="280">
        <v>4551.43</v>
      </c>
      <c r="G1037" s="244" t="s">
        <v>2017</v>
      </c>
      <c r="H1037" s="243" t="s">
        <v>1701</v>
      </c>
      <c r="I1037" s="245">
        <v>46010</v>
      </c>
    </row>
    <row r="1038" spans="1:9" ht="30" x14ac:dyDescent="0.25">
      <c r="A1038" s="222" t="s">
        <v>801</v>
      </c>
      <c r="B1038" s="222" t="s">
        <v>807</v>
      </c>
      <c r="C1038" s="222" t="s">
        <v>331</v>
      </c>
      <c r="D1038" s="249"/>
      <c r="E1038" s="280">
        <v>33.06</v>
      </c>
      <c r="F1038" s="280">
        <v>36.69</v>
      </c>
      <c r="G1038" s="244"/>
      <c r="H1038" s="243"/>
      <c r="I1038" s="245"/>
    </row>
    <row r="1039" spans="1:9" ht="45" x14ac:dyDescent="0.25">
      <c r="A1039" s="222" t="s">
        <v>801</v>
      </c>
      <c r="B1039" s="222" t="s">
        <v>807</v>
      </c>
      <c r="C1039" s="230" t="s">
        <v>342</v>
      </c>
      <c r="D1039" s="222" t="s">
        <v>1517</v>
      </c>
      <c r="E1039" s="280">
        <v>3975.5</v>
      </c>
      <c r="F1039" s="280">
        <v>4412.8</v>
      </c>
      <c r="G1039" s="223" t="s">
        <v>2017</v>
      </c>
      <c r="H1039" s="221" t="s">
        <v>1696</v>
      </c>
      <c r="I1039" s="224">
        <v>46010</v>
      </c>
    </row>
    <row r="1040" spans="1:9" ht="28.5" x14ac:dyDescent="0.25">
      <c r="A1040" s="222" t="s">
        <v>801</v>
      </c>
      <c r="B1040" s="222" t="s">
        <v>807</v>
      </c>
      <c r="C1040" s="230" t="s">
        <v>1281</v>
      </c>
      <c r="D1040" s="222" t="s">
        <v>972</v>
      </c>
      <c r="E1040" s="280">
        <v>1.26</v>
      </c>
      <c r="F1040" s="280">
        <v>1.47</v>
      </c>
      <c r="G1040" s="223" t="s">
        <v>2017</v>
      </c>
      <c r="H1040" s="221" t="s">
        <v>1992</v>
      </c>
      <c r="I1040" s="224">
        <v>46020</v>
      </c>
    </row>
    <row r="1041" spans="1:9" x14ac:dyDescent="0.25">
      <c r="A1041" s="222" t="s">
        <v>801</v>
      </c>
      <c r="B1041" s="222" t="s">
        <v>808</v>
      </c>
      <c r="C1041" s="266" t="s">
        <v>808</v>
      </c>
      <c r="D1041" s="247" t="s">
        <v>156</v>
      </c>
      <c r="E1041" s="247"/>
      <c r="F1041" s="247"/>
      <c r="G1041" s="247"/>
      <c r="H1041" s="247"/>
      <c r="I1041" s="247"/>
    </row>
    <row r="1042" spans="1:9" ht="30" x14ac:dyDescent="0.25">
      <c r="A1042" s="222" t="s">
        <v>801</v>
      </c>
      <c r="B1042" s="222" t="s">
        <v>808</v>
      </c>
      <c r="C1042" s="230" t="s">
        <v>332</v>
      </c>
      <c r="D1042" s="222" t="s">
        <v>952</v>
      </c>
      <c r="E1042" s="280">
        <v>23.43</v>
      </c>
      <c r="F1042" s="280"/>
      <c r="G1042" s="223" t="s">
        <v>337</v>
      </c>
      <c r="H1042" s="221" t="s">
        <v>1298</v>
      </c>
      <c r="I1042" s="224" t="s">
        <v>1299</v>
      </c>
    </row>
    <row r="1043" spans="1:9" ht="30" x14ac:dyDescent="0.25">
      <c r="A1043" s="222" t="s">
        <v>801</v>
      </c>
      <c r="B1043" s="222" t="s">
        <v>808</v>
      </c>
      <c r="C1043" s="230" t="s">
        <v>333</v>
      </c>
      <c r="D1043" s="222" t="s">
        <v>952</v>
      </c>
      <c r="E1043" s="280">
        <v>35.119999999999997</v>
      </c>
      <c r="F1043" s="280"/>
      <c r="G1043" s="223" t="s">
        <v>337</v>
      </c>
      <c r="H1043" s="221" t="s">
        <v>1312</v>
      </c>
      <c r="I1043" s="224" t="s">
        <v>1313</v>
      </c>
    </row>
    <row r="1044" spans="1:9" ht="28.5" x14ac:dyDescent="0.25">
      <c r="A1044" s="222" t="s">
        <v>801</v>
      </c>
      <c r="B1044" s="222" t="s">
        <v>808</v>
      </c>
      <c r="C1044" s="230" t="s">
        <v>341</v>
      </c>
      <c r="D1044" s="231"/>
      <c r="E1044" s="280"/>
      <c r="F1044" s="280"/>
      <c r="G1044" s="223"/>
      <c r="H1044" s="221"/>
      <c r="I1044" s="221"/>
    </row>
    <row r="1045" spans="1:9" ht="30" x14ac:dyDescent="0.25">
      <c r="A1045" s="222" t="s">
        <v>801</v>
      </c>
      <c r="B1045" s="222" t="s">
        <v>808</v>
      </c>
      <c r="C1045" s="222" t="s">
        <v>329</v>
      </c>
      <c r="D1045" s="244" t="s">
        <v>2010</v>
      </c>
      <c r="E1045" s="280">
        <v>2820.02</v>
      </c>
      <c r="F1045" s="280">
        <v>3130.22</v>
      </c>
      <c r="G1045" s="244" t="s">
        <v>2017</v>
      </c>
      <c r="H1045" s="243" t="s">
        <v>2155</v>
      </c>
      <c r="I1045" s="245">
        <v>46010</v>
      </c>
    </row>
    <row r="1046" spans="1:9" ht="30" x14ac:dyDescent="0.25">
      <c r="A1046" s="222" t="s">
        <v>801</v>
      </c>
      <c r="B1046" s="222" t="s">
        <v>808</v>
      </c>
      <c r="C1046" s="222" t="s">
        <v>331</v>
      </c>
      <c r="D1046" s="244"/>
      <c r="E1046" s="280">
        <v>58.47</v>
      </c>
      <c r="F1046" s="280">
        <v>64.900000000000006</v>
      </c>
      <c r="G1046" s="244"/>
      <c r="H1046" s="243"/>
      <c r="I1046" s="245"/>
    </row>
    <row r="1047" spans="1:9" ht="45" x14ac:dyDescent="0.25">
      <c r="A1047" s="222" t="s">
        <v>801</v>
      </c>
      <c r="B1047" s="222" t="s">
        <v>808</v>
      </c>
      <c r="C1047" s="230" t="s">
        <v>342</v>
      </c>
      <c r="D1047" s="222" t="s">
        <v>2011</v>
      </c>
      <c r="E1047" s="280">
        <v>2820.02</v>
      </c>
      <c r="F1047" s="280">
        <v>3130.22</v>
      </c>
      <c r="G1047" s="223" t="s">
        <v>2017</v>
      </c>
      <c r="H1047" s="220" t="s">
        <v>1731</v>
      </c>
      <c r="I1047" s="225">
        <v>46010</v>
      </c>
    </row>
    <row r="1048" spans="1:9" ht="28.5" x14ac:dyDescent="0.25">
      <c r="A1048" s="222" t="s">
        <v>801</v>
      </c>
      <c r="B1048" s="222" t="s">
        <v>808</v>
      </c>
      <c r="C1048" s="230" t="s">
        <v>1281</v>
      </c>
      <c r="D1048" s="222" t="s">
        <v>972</v>
      </c>
      <c r="E1048" s="280">
        <v>1.8</v>
      </c>
      <c r="F1048" s="280">
        <v>2.1</v>
      </c>
      <c r="G1048" s="223" t="s">
        <v>2017</v>
      </c>
      <c r="H1048" s="221" t="s">
        <v>1992</v>
      </c>
      <c r="I1048" s="224">
        <v>46020</v>
      </c>
    </row>
    <row r="1049" spans="1:9" x14ac:dyDescent="0.25">
      <c r="A1049" s="222" t="s">
        <v>801</v>
      </c>
      <c r="B1049" s="222" t="s">
        <v>809</v>
      </c>
      <c r="C1049" s="266" t="s">
        <v>809</v>
      </c>
      <c r="D1049" s="247" t="s">
        <v>157</v>
      </c>
      <c r="E1049" s="247"/>
      <c r="F1049" s="247"/>
      <c r="G1049" s="247"/>
      <c r="H1049" s="247"/>
      <c r="I1049" s="247"/>
    </row>
    <row r="1050" spans="1:9" ht="45" x14ac:dyDescent="0.25">
      <c r="A1050" s="222" t="s">
        <v>801</v>
      </c>
      <c r="B1050" s="222" t="s">
        <v>809</v>
      </c>
      <c r="C1050" s="230" t="s">
        <v>332</v>
      </c>
      <c r="D1050" s="222" t="s">
        <v>1517</v>
      </c>
      <c r="E1050" s="280">
        <v>36.799999999999997</v>
      </c>
      <c r="F1050" s="280">
        <v>40.4</v>
      </c>
      <c r="G1050" s="223" t="s">
        <v>2016</v>
      </c>
      <c r="H1050" s="220" t="s">
        <v>1635</v>
      </c>
      <c r="I1050" s="225">
        <v>46010</v>
      </c>
    </row>
    <row r="1051" spans="1:9" ht="45" x14ac:dyDescent="0.25">
      <c r="A1051" s="222" t="s">
        <v>801</v>
      </c>
      <c r="B1051" s="222" t="s">
        <v>809</v>
      </c>
      <c r="C1051" s="230" t="s">
        <v>342</v>
      </c>
      <c r="D1051" s="222" t="s">
        <v>1517</v>
      </c>
      <c r="E1051" s="280">
        <v>3409.41</v>
      </c>
      <c r="F1051" s="280">
        <v>3784.44</v>
      </c>
      <c r="G1051" s="223" t="s">
        <v>2016</v>
      </c>
      <c r="H1051" s="221" t="s">
        <v>1715</v>
      </c>
      <c r="I1051" s="224">
        <v>46010</v>
      </c>
    </row>
    <row r="1052" spans="1:9" ht="28.5" x14ac:dyDescent="0.25">
      <c r="A1052" s="222" t="s">
        <v>801</v>
      </c>
      <c r="B1052" s="222" t="s">
        <v>809</v>
      </c>
      <c r="C1052" s="230" t="s">
        <v>1281</v>
      </c>
      <c r="D1052" s="222" t="s">
        <v>972</v>
      </c>
      <c r="E1052" s="280">
        <v>1.26</v>
      </c>
      <c r="F1052" s="280">
        <v>1.47</v>
      </c>
      <c r="G1052" s="223" t="s">
        <v>2017</v>
      </c>
      <c r="H1052" s="221" t="s">
        <v>1992</v>
      </c>
      <c r="I1052" s="224">
        <v>46020</v>
      </c>
    </row>
    <row r="1053" spans="1:9" s="260" customFormat="1" ht="28.5" x14ac:dyDescent="0.25">
      <c r="A1053" s="230" t="s">
        <v>551</v>
      </c>
      <c r="B1053" s="230" t="s">
        <v>551</v>
      </c>
      <c r="C1053" s="236" t="s">
        <v>551</v>
      </c>
      <c r="D1053" s="247" t="s">
        <v>412</v>
      </c>
      <c r="E1053" s="247"/>
      <c r="F1053" s="247"/>
      <c r="G1053" s="247"/>
      <c r="H1053" s="247"/>
      <c r="I1053" s="247"/>
    </row>
    <row r="1054" spans="1:9" x14ac:dyDescent="0.25">
      <c r="A1054" s="222" t="s">
        <v>551</v>
      </c>
      <c r="B1054" s="222" t="s">
        <v>552</v>
      </c>
      <c r="C1054" s="236" t="s">
        <v>552</v>
      </c>
      <c r="D1054" s="247" t="s">
        <v>158</v>
      </c>
      <c r="E1054" s="247"/>
      <c r="F1054" s="247"/>
      <c r="G1054" s="247"/>
      <c r="H1054" s="247"/>
      <c r="I1054" s="247"/>
    </row>
    <row r="1055" spans="1:9" ht="28.5" x14ac:dyDescent="0.25">
      <c r="A1055" s="222" t="s">
        <v>551</v>
      </c>
      <c r="B1055" s="222" t="s">
        <v>552</v>
      </c>
      <c r="C1055" s="230" t="s">
        <v>1281</v>
      </c>
      <c r="D1055" s="222" t="s">
        <v>972</v>
      </c>
      <c r="E1055" s="280">
        <v>1.26</v>
      </c>
      <c r="F1055" s="280">
        <v>1.47</v>
      </c>
      <c r="G1055" s="223" t="s">
        <v>2017</v>
      </c>
      <c r="H1055" s="221" t="s">
        <v>1992</v>
      </c>
      <c r="I1055" s="224">
        <v>46020</v>
      </c>
    </row>
    <row r="1056" spans="1:9" ht="28.5" x14ac:dyDescent="0.25">
      <c r="A1056" s="222" t="s">
        <v>551</v>
      </c>
      <c r="B1056" s="222" t="s">
        <v>552</v>
      </c>
      <c r="C1056" s="230" t="s">
        <v>1281</v>
      </c>
      <c r="D1056" s="222" t="s">
        <v>1084</v>
      </c>
      <c r="E1056" s="280">
        <v>1.26</v>
      </c>
      <c r="F1056" s="280">
        <v>1.47</v>
      </c>
      <c r="G1056" s="223" t="s">
        <v>2017</v>
      </c>
      <c r="H1056" s="221" t="s">
        <v>1992</v>
      </c>
      <c r="I1056" s="224">
        <v>46020</v>
      </c>
    </row>
    <row r="1057" spans="1:9" x14ac:dyDescent="0.25">
      <c r="A1057" s="222" t="s">
        <v>551</v>
      </c>
      <c r="B1057" s="222" t="s">
        <v>1085</v>
      </c>
      <c r="C1057" s="236" t="s">
        <v>1085</v>
      </c>
      <c r="D1057" s="247" t="s">
        <v>413</v>
      </c>
      <c r="E1057" s="247"/>
      <c r="F1057" s="247"/>
      <c r="G1057" s="247"/>
      <c r="H1057" s="247"/>
      <c r="I1057" s="247"/>
    </row>
    <row r="1058" spans="1:9" ht="28.5" x14ac:dyDescent="0.25">
      <c r="A1058" s="222" t="s">
        <v>551</v>
      </c>
      <c r="B1058" s="222" t="s">
        <v>1085</v>
      </c>
      <c r="C1058" s="230" t="s">
        <v>332</v>
      </c>
      <c r="D1058" s="222" t="s">
        <v>1025</v>
      </c>
      <c r="E1058" s="280">
        <v>22.45</v>
      </c>
      <c r="F1058" s="280">
        <v>24.65</v>
      </c>
      <c r="G1058" s="244" t="s">
        <v>2017</v>
      </c>
      <c r="H1058" s="243" t="s">
        <v>2151</v>
      </c>
      <c r="I1058" s="245" t="s">
        <v>2152</v>
      </c>
    </row>
    <row r="1059" spans="1:9" x14ac:dyDescent="0.25">
      <c r="A1059" s="222" t="s">
        <v>551</v>
      </c>
      <c r="B1059" s="222" t="s">
        <v>1085</v>
      </c>
      <c r="C1059" s="230" t="s">
        <v>333</v>
      </c>
      <c r="D1059" s="222" t="s">
        <v>357</v>
      </c>
      <c r="E1059" s="280">
        <v>25.03</v>
      </c>
      <c r="F1059" s="280">
        <v>27.48</v>
      </c>
      <c r="G1059" s="244"/>
      <c r="H1059" s="243"/>
      <c r="I1059" s="245"/>
    </row>
    <row r="1060" spans="1:9" ht="28.5" x14ac:dyDescent="0.25">
      <c r="A1060" s="222" t="s">
        <v>551</v>
      </c>
      <c r="B1060" s="222" t="s">
        <v>1085</v>
      </c>
      <c r="C1060" s="230" t="s">
        <v>341</v>
      </c>
      <c r="D1060" s="231"/>
      <c r="E1060" s="280"/>
      <c r="F1060" s="280"/>
      <c r="G1060" s="223"/>
      <c r="H1060" s="221"/>
      <c r="I1060" s="221"/>
    </row>
    <row r="1061" spans="1:9" ht="30" x14ac:dyDescent="0.25">
      <c r="A1061" s="222" t="s">
        <v>551</v>
      </c>
      <c r="B1061" s="222" t="s">
        <v>1085</v>
      </c>
      <c r="C1061" s="222" t="s">
        <v>329</v>
      </c>
      <c r="D1061" s="249" t="s">
        <v>357</v>
      </c>
      <c r="E1061" s="280">
        <v>3907.51</v>
      </c>
      <c r="F1061" s="280">
        <v>4337.33</v>
      </c>
      <c r="G1061" s="244" t="s">
        <v>2017</v>
      </c>
      <c r="H1061" s="243" t="s">
        <v>1552</v>
      </c>
      <c r="I1061" s="245" t="s">
        <v>1551</v>
      </c>
    </row>
    <row r="1062" spans="1:9" ht="30" x14ac:dyDescent="0.25">
      <c r="A1062" s="222" t="s">
        <v>551</v>
      </c>
      <c r="B1062" s="222" t="s">
        <v>1085</v>
      </c>
      <c r="C1062" s="222" t="s">
        <v>331</v>
      </c>
      <c r="D1062" s="249"/>
      <c r="E1062" s="280">
        <v>23.97</v>
      </c>
      <c r="F1062" s="280">
        <v>26.6</v>
      </c>
      <c r="G1062" s="244"/>
      <c r="H1062" s="243"/>
      <c r="I1062" s="245"/>
    </row>
    <row r="1063" spans="1:9" ht="45" x14ac:dyDescent="0.25">
      <c r="A1063" s="222" t="s">
        <v>551</v>
      </c>
      <c r="B1063" s="222" t="s">
        <v>1085</v>
      </c>
      <c r="C1063" s="230" t="s">
        <v>342</v>
      </c>
      <c r="D1063" s="222" t="s">
        <v>357</v>
      </c>
      <c r="E1063" s="280">
        <v>2131.4899999999998</v>
      </c>
      <c r="F1063" s="280">
        <v>2365.9499999999998</v>
      </c>
      <c r="G1063" s="223" t="s">
        <v>2017</v>
      </c>
      <c r="H1063" s="221" t="s">
        <v>1550</v>
      </c>
      <c r="I1063" s="224" t="s">
        <v>1551</v>
      </c>
    </row>
    <row r="1064" spans="1:9" ht="28.5" x14ac:dyDescent="0.25">
      <c r="A1064" s="222" t="s">
        <v>551</v>
      </c>
      <c r="B1064" s="222" t="s">
        <v>1085</v>
      </c>
      <c r="C1064" s="230" t="s">
        <v>1281</v>
      </c>
      <c r="D1064" s="222" t="s">
        <v>972</v>
      </c>
      <c r="E1064" s="280">
        <v>1.8</v>
      </c>
      <c r="F1064" s="280">
        <v>2.1</v>
      </c>
      <c r="G1064" s="223" t="s">
        <v>2017</v>
      </c>
      <c r="H1064" s="221" t="s">
        <v>1992</v>
      </c>
      <c r="I1064" s="224">
        <v>46020</v>
      </c>
    </row>
    <row r="1065" spans="1:9" ht="28.5" x14ac:dyDescent="0.25">
      <c r="A1065" s="222" t="s">
        <v>551</v>
      </c>
      <c r="B1065" s="222" t="s">
        <v>1085</v>
      </c>
      <c r="C1065" s="230" t="s">
        <v>1281</v>
      </c>
      <c r="D1065" s="222" t="s">
        <v>1084</v>
      </c>
      <c r="E1065" s="280">
        <v>1.8</v>
      </c>
      <c r="F1065" s="280">
        <v>2.1</v>
      </c>
      <c r="G1065" s="223" t="s">
        <v>2017</v>
      </c>
      <c r="H1065" s="221" t="s">
        <v>1992</v>
      </c>
      <c r="I1065" s="224">
        <v>46020</v>
      </c>
    </row>
    <row r="1066" spans="1:9" x14ac:dyDescent="0.25">
      <c r="A1066" s="222" t="s">
        <v>551</v>
      </c>
      <c r="B1066" s="222" t="s">
        <v>1086</v>
      </c>
      <c r="C1066" s="236" t="s">
        <v>1086</v>
      </c>
      <c r="D1066" s="247" t="s">
        <v>414</v>
      </c>
      <c r="E1066" s="247"/>
      <c r="F1066" s="247"/>
      <c r="G1066" s="247"/>
      <c r="H1066" s="247"/>
      <c r="I1066" s="247"/>
    </row>
    <row r="1067" spans="1:9" ht="28.5" x14ac:dyDescent="0.25">
      <c r="A1067" s="222" t="s">
        <v>551</v>
      </c>
      <c r="B1067" s="222" t="s">
        <v>1086</v>
      </c>
      <c r="C1067" s="230" t="s">
        <v>1281</v>
      </c>
      <c r="D1067" s="222" t="s">
        <v>972</v>
      </c>
      <c r="E1067" s="280">
        <v>1.26</v>
      </c>
      <c r="F1067" s="280">
        <v>1.47</v>
      </c>
      <c r="G1067" s="223" t="s">
        <v>2017</v>
      </c>
      <c r="H1067" s="221" t="s">
        <v>1992</v>
      </c>
      <c r="I1067" s="224">
        <v>46020</v>
      </c>
    </row>
    <row r="1068" spans="1:9" x14ac:dyDescent="0.25">
      <c r="A1068" s="222" t="s">
        <v>551</v>
      </c>
      <c r="B1068" s="222" t="s">
        <v>553</v>
      </c>
      <c r="C1068" s="236" t="s">
        <v>553</v>
      </c>
      <c r="D1068" s="247" t="s">
        <v>159</v>
      </c>
      <c r="E1068" s="247"/>
      <c r="F1068" s="247"/>
      <c r="G1068" s="247"/>
      <c r="H1068" s="247"/>
      <c r="I1068" s="247"/>
    </row>
    <row r="1069" spans="1:9" ht="30" x14ac:dyDescent="0.25">
      <c r="A1069" s="222" t="s">
        <v>551</v>
      </c>
      <c r="B1069" s="222" t="s">
        <v>553</v>
      </c>
      <c r="C1069" s="230" t="s">
        <v>342</v>
      </c>
      <c r="D1069" s="222" t="s">
        <v>430</v>
      </c>
      <c r="E1069" s="280">
        <v>889.39</v>
      </c>
      <c r="F1069" s="280">
        <v>940.85</v>
      </c>
      <c r="G1069" s="223" t="s">
        <v>2017</v>
      </c>
      <c r="H1069" s="221" t="s">
        <v>2031</v>
      </c>
      <c r="I1069" s="224" t="s">
        <v>2030</v>
      </c>
    </row>
    <row r="1070" spans="1:9" ht="28.5" x14ac:dyDescent="0.25">
      <c r="A1070" s="222" t="s">
        <v>551</v>
      </c>
      <c r="B1070" s="222" t="s">
        <v>553</v>
      </c>
      <c r="C1070" s="230" t="s">
        <v>1281</v>
      </c>
      <c r="D1070" s="222" t="s">
        <v>972</v>
      </c>
      <c r="E1070" s="280">
        <v>1.26</v>
      </c>
      <c r="F1070" s="280">
        <v>1.47</v>
      </c>
      <c r="G1070" s="223" t="s">
        <v>2017</v>
      </c>
      <c r="H1070" s="221" t="s">
        <v>1992</v>
      </c>
      <c r="I1070" s="224">
        <v>46020</v>
      </c>
    </row>
    <row r="1071" spans="1:9" ht="28.5" x14ac:dyDescent="0.25">
      <c r="A1071" s="222" t="s">
        <v>551</v>
      </c>
      <c r="B1071" s="222" t="s">
        <v>553</v>
      </c>
      <c r="C1071" s="230" t="s">
        <v>1281</v>
      </c>
      <c r="D1071" s="222" t="s">
        <v>1084</v>
      </c>
      <c r="E1071" s="280">
        <v>1.26</v>
      </c>
      <c r="F1071" s="280">
        <v>1.47</v>
      </c>
      <c r="G1071" s="223" t="s">
        <v>2017</v>
      </c>
      <c r="H1071" s="221" t="s">
        <v>1992</v>
      </c>
      <c r="I1071" s="224">
        <v>46020</v>
      </c>
    </row>
    <row r="1072" spans="1:9" x14ac:dyDescent="0.25">
      <c r="A1072" s="222" t="s">
        <v>551</v>
      </c>
      <c r="B1072" s="222" t="s">
        <v>554</v>
      </c>
      <c r="C1072" s="236" t="s">
        <v>554</v>
      </c>
      <c r="D1072" s="247" t="s">
        <v>160</v>
      </c>
      <c r="E1072" s="247"/>
      <c r="F1072" s="247"/>
      <c r="G1072" s="247"/>
      <c r="H1072" s="247"/>
      <c r="I1072" s="247"/>
    </row>
    <row r="1073" spans="1:9" ht="28.5" x14ac:dyDescent="0.25">
      <c r="A1073" s="222" t="s">
        <v>551</v>
      </c>
      <c r="B1073" s="222" t="s">
        <v>554</v>
      </c>
      <c r="C1073" s="230" t="s">
        <v>1281</v>
      </c>
      <c r="D1073" s="222" t="s">
        <v>972</v>
      </c>
      <c r="E1073" s="280">
        <v>1.26</v>
      </c>
      <c r="F1073" s="280">
        <v>1.47</v>
      </c>
      <c r="G1073" s="223" t="s">
        <v>2017</v>
      </c>
      <c r="H1073" s="221" t="s">
        <v>1992</v>
      </c>
      <c r="I1073" s="224">
        <v>46020</v>
      </c>
    </row>
    <row r="1074" spans="1:9" x14ac:dyDescent="0.25">
      <c r="A1074" s="222" t="s">
        <v>551</v>
      </c>
      <c r="B1074" s="222" t="s">
        <v>555</v>
      </c>
      <c r="C1074" s="236" t="s">
        <v>555</v>
      </c>
      <c r="D1074" s="247" t="s">
        <v>161</v>
      </c>
      <c r="E1074" s="247"/>
      <c r="F1074" s="247"/>
      <c r="G1074" s="247"/>
      <c r="H1074" s="247"/>
      <c r="I1074" s="247"/>
    </row>
    <row r="1075" spans="1:9" ht="28.5" x14ac:dyDescent="0.25">
      <c r="A1075" s="222" t="s">
        <v>551</v>
      </c>
      <c r="B1075" s="222" t="s">
        <v>555</v>
      </c>
      <c r="C1075" s="230" t="s">
        <v>1281</v>
      </c>
      <c r="D1075" s="222" t="s">
        <v>972</v>
      </c>
      <c r="E1075" s="280">
        <v>1.26</v>
      </c>
      <c r="F1075" s="280">
        <v>1.47</v>
      </c>
      <c r="G1075" s="223" t="s">
        <v>2017</v>
      </c>
      <c r="H1075" s="221" t="s">
        <v>1992</v>
      </c>
      <c r="I1075" s="224">
        <v>46020</v>
      </c>
    </row>
    <row r="1076" spans="1:9" ht="28.5" x14ac:dyDescent="0.25">
      <c r="A1076" s="222" t="s">
        <v>551</v>
      </c>
      <c r="B1076" s="222" t="s">
        <v>555</v>
      </c>
      <c r="C1076" s="230" t="s">
        <v>1281</v>
      </c>
      <c r="D1076" s="222" t="s">
        <v>1084</v>
      </c>
      <c r="E1076" s="280">
        <v>1.26</v>
      </c>
      <c r="F1076" s="280">
        <v>1.47</v>
      </c>
      <c r="G1076" s="223" t="s">
        <v>2017</v>
      </c>
      <c r="H1076" s="221" t="s">
        <v>1992</v>
      </c>
      <c r="I1076" s="224">
        <v>46020</v>
      </c>
    </row>
    <row r="1077" spans="1:9" x14ac:dyDescent="0.25">
      <c r="A1077" s="222" t="s">
        <v>551</v>
      </c>
      <c r="B1077" s="222" t="s">
        <v>556</v>
      </c>
      <c r="C1077" s="236" t="s">
        <v>556</v>
      </c>
      <c r="D1077" s="247" t="s">
        <v>162</v>
      </c>
      <c r="E1077" s="247"/>
      <c r="F1077" s="247"/>
      <c r="G1077" s="247"/>
      <c r="H1077" s="247"/>
      <c r="I1077" s="247"/>
    </row>
    <row r="1078" spans="1:9" ht="28.5" x14ac:dyDescent="0.25">
      <c r="A1078" s="222" t="s">
        <v>551</v>
      </c>
      <c r="B1078" s="222" t="s">
        <v>556</v>
      </c>
      <c r="C1078" s="230" t="s">
        <v>1281</v>
      </c>
      <c r="D1078" s="222" t="s">
        <v>972</v>
      </c>
      <c r="E1078" s="280">
        <v>1.26</v>
      </c>
      <c r="F1078" s="280">
        <v>1.47</v>
      </c>
      <c r="G1078" s="223" t="s">
        <v>2017</v>
      </c>
      <c r="H1078" s="221" t="s">
        <v>1992</v>
      </c>
      <c r="I1078" s="224">
        <v>46020</v>
      </c>
    </row>
    <row r="1079" spans="1:9" x14ac:dyDescent="0.25">
      <c r="A1079" s="222" t="s">
        <v>551</v>
      </c>
      <c r="B1079" s="222" t="s">
        <v>557</v>
      </c>
      <c r="C1079" s="236" t="s">
        <v>557</v>
      </c>
      <c r="D1079" s="247" t="s">
        <v>81</v>
      </c>
      <c r="E1079" s="247"/>
      <c r="F1079" s="247"/>
      <c r="G1079" s="247"/>
      <c r="H1079" s="247"/>
      <c r="I1079" s="247"/>
    </row>
    <row r="1080" spans="1:9" ht="45" x14ac:dyDescent="0.25">
      <c r="A1080" s="222" t="s">
        <v>551</v>
      </c>
      <c r="B1080" s="222" t="s">
        <v>557</v>
      </c>
      <c r="C1080" s="230" t="s">
        <v>332</v>
      </c>
      <c r="D1080" s="222" t="s">
        <v>358</v>
      </c>
      <c r="E1080" s="280">
        <v>89.94</v>
      </c>
      <c r="F1080" s="280">
        <v>98.75</v>
      </c>
      <c r="G1080" s="223" t="s">
        <v>2017</v>
      </c>
      <c r="H1080" s="221" t="s">
        <v>2008</v>
      </c>
      <c r="I1080" s="224" t="s">
        <v>2009</v>
      </c>
    </row>
    <row r="1081" spans="1:9" ht="28.5" x14ac:dyDescent="0.25">
      <c r="A1081" s="222" t="s">
        <v>551</v>
      </c>
      <c r="B1081" s="222" t="s">
        <v>557</v>
      </c>
      <c r="C1081" s="230" t="s">
        <v>1281</v>
      </c>
      <c r="D1081" s="222" t="s">
        <v>972</v>
      </c>
      <c r="E1081" s="280">
        <v>1.26</v>
      </c>
      <c r="F1081" s="280">
        <v>1.47</v>
      </c>
      <c r="G1081" s="223" t="s">
        <v>2017</v>
      </c>
      <c r="H1081" s="221" t="s">
        <v>1992</v>
      </c>
      <c r="I1081" s="224">
        <v>46020</v>
      </c>
    </row>
    <row r="1082" spans="1:9" ht="28.5" x14ac:dyDescent="0.25">
      <c r="A1082" s="222" t="s">
        <v>551</v>
      </c>
      <c r="B1082" s="222" t="s">
        <v>557</v>
      </c>
      <c r="C1082" s="230" t="s">
        <v>1281</v>
      </c>
      <c r="D1082" s="222" t="s">
        <v>1084</v>
      </c>
      <c r="E1082" s="280">
        <v>1.26</v>
      </c>
      <c r="F1082" s="280">
        <v>1.47</v>
      </c>
      <c r="G1082" s="223" t="s">
        <v>2017</v>
      </c>
      <c r="H1082" s="221" t="s">
        <v>1992</v>
      </c>
      <c r="I1082" s="224">
        <v>46020</v>
      </c>
    </row>
    <row r="1083" spans="1:9" x14ac:dyDescent="0.25">
      <c r="A1083" s="222" t="s">
        <v>551</v>
      </c>
      <c r="B1083" s="222" t="s">
        <v>558</v>
      </c>
      <c r="C1083" s="236" t="s">
        <v>558</v>
      </c>
      <c r="D1083" s="247" t="s">
        <v>163</v>
      </c>
      <c r="E1083" s="247"/>
      <c r="F1083" s="247"/>
      <c r="G1083" s="247"/>
      <c r="H1083" s="247"/>
      <c r="I1083" s="247"/>
    </row>
    <row r="1084" spans="1:9" ht="28.5" x14ac:dyDescent="0.25">
      <c r="A1084" s="222" t="s">
        <v>551</v>
      </c>
      <c r="B1084" s="222" t="s">
        <v>558</v>
      </c>
      <c r="C1084" s="230" t="s">
        <v>332</v>
      </c>
      <c r="D1084" s="222" t="s">
        <v>360</v>
      </c>
      <c r="E1084" s="280">
        <v>71.05</v>
      </c>
      <c r="F1084" s="280">
        <v>78.010000000000005</v>
      </c>
      <c r="G1084" s="223" t="s">
        <v>2017</v>
      </c>
      <c r="H1084" s="221" t="s">
        <v>2154</v>
      </c>
      <c r="I1084" s="224" t="s">
        <v>2149</v>
      </c>
    </row>
    <row r="1085" spans="1:9" ht="28.5" x14ac:dyDescent="0.25">
      <c r="A1085" s="222" t="s">
        <v>551</v>
      </c>
      <c r="B1085" s="222" t="s">
        <v>558</v>
      </c>
      <c r="C1085" s="230" t="s">
        <v>332</v>
      </c>
      <c r="D1085" s="222" t="s">
        <v>361</v>
      </c>
      <c r="E1085" s="280">
        <v>28.61</v>
      </c>
      <c r="F1085" s="280">
        <v>31.41</v>
      </c>
      <c r="G1085" s="223" t="s">
        <v>2017</v>
      </c>
      <c r="H1085" s="221" t="s">
        <v>2153</v>
      </c>
      <c r="I1085" s="224" t="s">
        <v>2144</v>
      </c>
    </row>
    <row r="1086" spans="1:9" x14ac:dyDescent="0.25">
      <c r="A1086" s="222" t="s">
        <v>551</v>
      </c>
      <c r="B1086" s="222" t="s">
        <v>558</v>
      </c>
      <c r="C1086" s="230" t="s">
        <v>333</v>
      </c>
      <c r="D1086" s="222" t="s">
        <v>360</v>
      </c>
      <c r="E1086" s="280">
        <v>75.81</v>
      </c>
      <c r="F1086" s="280">
        <v>83.23</v>
      </c>
      <c r="G1086" s="223" t="s">
        <v>2017</v>
      </c>
      <c r="H1086" s="227" t="s">
        <v>2154</v>
      </c>
      <c r="I1086" s="224" t="s">
        <v>2149</v>
      </c>
    </row>
    <row r="1087" spans="1:9" ht="28.5" x14ac:dyDescent="0.25">
      <c r="A1087" s="222" t="s">
        <v>551</v>
      </c>
      <c r="B1087" s="222" t="s">
        <v>558</v>
      </c>
      <c r="C1087" s="230" t="s">
        <v>341</v>
      </c>
      <c r="D1087" s="231"/>
      <c r="E1087" s="280"/>
      <c r="F1087" s="280"/>
      <c r="G1087" s="223"/>
      <c r="H1087" s="221"/>
      <c r="I1087" s="221"/>
    </row>
    <row r="1088" spans="1:9" ht="30" x14ac:dyDescent="0.25">
      <c r="A1088" s="222" t="s">
        <v>551</v>
      </c>
      <c r="B1088" s="222" t="s">
        <v>558</v>
      </c>
      <c r="C1088" s="222" t="s">
        <v>329</v>
      </c>
      <c r="D1088" s="249" t="s">
        <v>440</v>
      </c>
      <c r="E1088" s="280">
        <v>1933.46</v>
      </c>
      <c r="F1088" s="280">
        <v>2146.14</v>
      </c>
      <c r="G1088" s="244" t="s">
        <v>2017</v>
      </c>
      <c r="H1088" s="243" t="s">
        <v>1263</v>
      </c>
      <c r="I1088" s="245">
        <v>46008</v>
      </c>
    </row>
    <row r="1089" spans="1:9" ht="30" x14ac:dyDescent="0.25">
      <c r="A1089" s="222" t="s">
        <v>551</v>
      </c>
      <c r="B1089" s="222" t="s">
        <v>558</v>
      </c>
      <c r="C1089" s="222" t="s">
        <v>331</v>
      </c>
      <c r="D1089" s="249"/>
      <c r="E1089" s="280">
        <v>36.07</v>
      </c>
      <c r="F1089" s="280">
        <v>40.03</v>
      </c>
      <c r="G1089" s="244"/>
      <c r="H1089" s="243"/>
      <c r="I1089" s="245"/>
    </row>
    <row r="1090" spans="1:9" ht="45" x14ac:dyDescent="0.25">
      <c r="A1090" s="222" t="s">
        <v>551</v>
      </c>
      <c r="B1090" s="222" t="s">
        <v>558</v>
      </c>
      <c r="C1090" s="230" t="s">
        <v>342</v>
      </c>
      <c r="D1090" s="222" t="s">
        <v>360</v>
      </c>
      <c r="E1090" s="280">
        <v>2625.66</v>
      </c>
      <c r="F1090" s="280">
        <v>2914.48</v>
      </c>
      <c r="G1090" s="223" t="s">
        <v>2017</v>
      </c>
      <c r="H1090" s="221" t="s">
        <v>2039</v>
      </c>
      <c r="I1090" s="224" t="s">
        <v>2040</v>
      </c>
    </row>
    <row r="1091" spans="1:9" ht="28.5" x14ac:dyDescent="0.25">
      <c r="A1091" s="222" t="s">
        <v>551</v>
      </c>
      <c r="B1091" s="222" t="s">
        <v>558</v>
      </c>
      <c r="C1091" s="230" t="s">
        <v>1281</v>
      </c>
      <c r="D1091" s="222" t="s">
        <v>972</v>
      </c>
      <c r="E1091" s="280">
        <v>1.8</v>
      </c>
      <c r="F1091" s="280">
        <v>2.1</v>
      </c>
      <c r="G1091" s="223" t="s">
        <v>2017</v>
      </c>
      <c r="H1091" s="221" t="s">
        <v>1992</v>
      </c>
      <c r="I1091" s="224">
        <v>46020</v>
      </c>
    </row>
    <row r="1092" spans="1:9" ht="28.5" x14ac:dyDescent="0.25">
      <c r="A1092" s="222" t="s">
        <v>551</v>
      </c>
      <c r="B1092" s="222" t="s">
        <v>558</v>
      </c>
      <c r="C1092" s="230" t="s">
        <v>1281</v>
      </c>
      <c r="D1092" s="222" t="s">
        <v>972</v>
      </c>
      <c r="E1092" s="280">
        <v>1.26</v>
      </c>
      <c r="F1092" s="280">
        <v>1.47</v>
      </c>
      <c r="G1092" s="223" t="s">
        <v>2017</v>
      </c>
      <c r="H1092" s="221" t="s">
        <v>1992</v>
      </c>
      <c r="I1092" s="224">
        <v>46020</v>
      </c>
    </row>
    <row r="1093" spans="1:9" ht="28.5" x14ac:dyDescent="0.25">
      <c r="A1093" s="222" t="s">
        <v>551</v>
      </c>
      <c r="B1093" s="222" t="s">
        <v>558</v>
      </c>
      <c r="C1093" s="230" t="s">
        <v>1281</v>
      </c>
      <c r="D1093" s="222" t="s">
        <v>1084</v>
      </c>
      <c r="E1093" s="280">
        <v>1.26</v>
      </c>
      <c r="F1093" s="280">
        <v>1.47</v>
      </c>
      <c r="G1093" s="223" t="s">
        <v>2017</v>
      </c>
      <c r="H1093" s="221" t="s">
        <v>1992</v>
      </c>
      <c r="I1093" s="224">
        <v>46020</v>
      </c>
    </row>
    <row r="1094" spans="1:9" x14ac:dyDescent="0.25">
      <c r="A1094" s="222" t="s">
        <v>551</v>
      </c>
      <c r="B1094" s="222" t="s">
        <v>559</v>
      </c>
      <c r="C1094" s="236" t="s">
        <v>559</v>
      </c>
      <c r="D1094" s="247" t="s">
        <v>164</v>
      </c>
      <c r="E1094" s="247"/>
      <c r="F1094" s="247"/>
      <c r="G1094" s="247"/>
      <c r="H1094" s="247"/>
      <c r="I1094" s="247"/>
    </row>
    <row r="1095" spans="1:9" ht="45" x14ac:dyDescent="0.25">
      <c r="A1095" s="222" t="s">
        <v>551</v>
      </c>
      <c r="B1095" s="222" t="s">
        <v>559</v>
      </c>
      <c r="C1095" s="230" t="s">
        <v>332</v>
      </c>
      <c r="D1095" s="222" t="s">
        <v>358</v>
      </c>
      <c r="E1095" s="280">
        <v>89.94</v>
      </c>
      <c r="F1095" s="280">
        <v>98.75</v>
      </c>
      <c r="G1095" s="223" t="s">
        <v>2017</v>
      </c>
      <c r="H1095" s="221" t="s">
        <v>2008</v>
      </c>
      <c r="I1095" s="224" t="s">
        <v>2009</v>
      </c>
    </row>
    <row r="1096" spans="1:9" ht="28.5" x14ac:dyDescent="0.25">
      <c r="A1096" s="222" t="s">
        <v>551</v>
      </c>
      <c r="B1096" s="222" t="s">
        <v>559</v>
      </c>
      <c r="C1096" s="230" t="s">
        <v>1281</v>
      </c>
      <c r="D1096" s="222" t="s">
        <v>972</v>
      </c>
      <c r="E1096" s="280">
        <v>1.26</v>
      </c>
      <c r="F1096" s="280">
        <v>1.47</v>
      </c>
      <c r="G1096" s="223" t="s">
        <v>2017</v>
      </c>
      <c r="H1096" s="221" t="s">
        <v>1992</v>
      </c>
      <c r="I1096" s="224">
        <v>46020</v>
      </c>
    </row>
    <row r="1097" spans="1:9" x14ac:dyDescent="0.25">
      <c r="A1097" s="222" t="s">
        <v>551</v>
      </c>
      <c r="B1097" s="222" t="s">
        <v>560</v>
      </c>
      <c r="C1097" s="236" t="s">
        <v>560</v>
      </c>
      <c r="D1097" s="247" t="s">
        <v>165</v>
      </c>
      <c r="E1097" s="247"/>
      <c r="F1097" s="247"/>
      <c r="G1097" s="247"/>
      <c r="H1097" s="247"/>
      <c r="I1097" s="247"/>
    </row>
    <row r="1098" spans="1:9" ht="28.5" x14ac:dyDescent="0.25">
      <c r="A1098" s="222" t="s">
        <v>551</v>
      </c>
      <c r="B1098" s="222" t="s">
        <v>560</v>
      </c>
      <c r="C1098" s="230" t="s">
        <v>1281</v>
      </c>
      <c r="D1098" s="222" t="s">
        <v>972</v>
      </c>
      <c r="E1098" s="280">
        <v>1.26</v>
      </c>
      <c r="F1098" s="280">
        <v>1.47</v>
      </c>
      <c r="G1098" s="223" t="s">
        <v>2017</v>
      </c>
      <c r="H1098" s="221" t="s">
        <v>1992</v>
      </c>
      <c r="I1098" s="224">
        <v>46020</v>
      </c>
    </row>
    <row r="1099" spans="1:9" x14ac:dyDescent="0.25">
      <c r="A1099" s="222" t="s">
        <v>551</v>
      </c>
      <c r="B1099" s="222" t="s">
        <v>561</v>
      </c>
      <c r="C1099" s="236" t="s">
        <v>561</v>
      </c>
      <c r="D1099" s="247" t="s">
        <v>166</v>
      </c>
      <c r="E1099" s="247"/>
      <c r="F1099" s="247"/>
      <c r="G1099" s="247"/>
      <c r="H1099" s="247"/>
      <c r="I1099" s="247"/>
    </row>
    <row r="1100" spans="1:9" ht="45" x14ac:dyDescent="0.25">
      <c r="A1100" s="222" t="s">
        <v>551</v>
      </c>
      <c r="B1100" s="222" t="s">
        <v>561</v>
      </c>
      <c r="C1100" s="230" t="s">
        <v>332</v>
      </c>
      <c r="D1100" s="222" t="s">
        <v>1382</v>
      </c>
      <c r="E1100" s="280">
        <v>23.58</v>
      </c>
      <c r="F1100" s="280">
        <v>25.89</v>
      </c>
      <c r="G1100" s="223" t="s">
        <v>2017</v>
      </c>
      <c r="H1100" s="221" t="s">
        <v>2008</v>
      </c>
      <c r="I1100" s="224" t="s">
        <v>2009</v>
      </c>
    </row>
    <row r="1101" spans="1:9" ht="28.5" x14ac:dyDescent="0.25">
      <c r="A1101" s="222" t="s">
        <v>551</v>
      </c>
      <c r="B1101" s="222" t="s">
        <v>561</v>
      </c>
      <c r="C1101" s="230" t="s">
        <v>1281</v>
      </c>
      <c r="D1101" s="222" t="s">
        <v>972</v>
      </c>
      <c r="E1101" s="280">
        <v>1.26</v>
      </c>
      <c r="F1101" s="280">
        <v>1.47</v>
      </c>
      <c r="G1101" s="223" t="s">
        <v>2017</v>
      </c>
      <c r="H1101" s="221" t="s">
        <v>1992</v>
      </c>
      <c r="I1101" s="224">
        <v>46020</v>
      </c>
    </row>
    <row r="1102" spans="1:9" ht="28.5" x14ac:dyDescent="0.25">
      <c r="A1102" s="222" t="s">
        <v>551</v>
      </c>
      <c r="B1102" s="222" t="s">
        <v>561</v>
      </c>
      <c r="C1102" s="230" t="s">
        <v>1281</v>
      </c>
      <c r="D1102" s="222" t="s">
        <v>1084</v>
      </c>
      <c r="E1102" s="280">
        <v>1.26</v>
      </c>
      <c r="F1102" s="280">
        <v>1.47</v>
      </c>
      <c r="G1102" s="223" t="s">
        <v>2017</v>
      </c>
      <c r="H1102" s="221" t="s">
        <v>1992</v>
      </c>
      <c r="I1102" s="224">
        <v>46020</v>
      </c>
    </row>
    <row r="1103" spans="1:9" x14ac:dyDescent="0.25">
      <c r="A1103" s="222" t="s">
        <v>551</v>
      </c>
      <c r="B1103" s="222" t="s">
        <v>562</v>
      </c>
      <c r="C1103" s="236" t="s">
        <v>562</v>
      </c>
      <c r="D1103" s="247" t="s">
        <v>167</v>
      </c>
      <c r="E1103" s="247"/>
      <c r="F1103" s="247"/>
      <c r="G1103" s="247"/>
      <c r="H1103" s="247"/>
      <c r="I1103" s="247"/>
    </row>
    <row r="1104" spans="1:9" ht="28.5" x14ac:dyDescent="0.25">
      <c r="A1104" s="222" t="s">
        <v>551</v>
      </c>
      <c r="B1104" s="222" t="s">
        <v>562</v>
      </c>
      <c r="C1104" s="230" t="s">
        <v>332</v>
      </c>
      <c r="D1104" s="222" t="s">
        <v>499</v>
      </c>
      <c r="E1104" s="280">
        <v>55.67</v>
      </c>
      <c r="F1104" s="280">
        <v>61.12</v>
      </c>
      <c r="G1104" s="223" t="s">
        <v>2017</v>
      </c>
      <c r="H1104" s="221" t="s">
        <v>2143</v>
      </c>
      <c r="I1104" s="224" t="s">
        <v>2144</v>
      </c>
    </row>
    <row r="1105" spans="1:9" ht="45" x14ac:dyDescent="0.25">
      <c r="A1105" s="222" t="s">
        <v>551</v>
      </c>
      <c r="B1105" s="222" t="s">
        <v>562</v>
      </c>
      <c r="C1105" s="230" t="s">
        <v>342</v>
      </c>
      <c r="D1105" s="222" t="s">
        <v>499</v>
      </c>
      <c r="E1105" s="280">
        <v>3237.12</v>
      </c>
      <c r="F1105" s="280">
        <v>3593.2</v>
      </c>
      <c r="G1105" s="223" t="s">
        <v>2017</v>
      </c>
      <c r="H1105" s="221" t="s">
        <v>1443</v>
      </c>
      <c r="I1105" s="224" t="s">
        <v>1444</v>
      </c>
    </row>
    <row r="1106" spans="1:9" ht="28.5" x14ac:dyDescent="0.25">
      <c r="A1106" s="222" t="s">
        <v>551</v>
      </c>
      <c r="B1106" s="222" t="s">
        <v>562</v>
      </c>
      <c r="C1106" s="230" t="s">
        <v>1281</v>
      </c>
      <c r="D1106" s="222" t="s">
        <v>972</v>
      </c>
      <c r="E1106" s="280">
        <v>1.8</v>
      </c>
      <c r="F1106" s="280">
        <v>2.1</v>
      </c>
      <c r="G1106" s="223" t="s">
        <v>2017</v>
      </c>
      <c r="H1106" s="221" t="s">
        <v>1992</v>
      </c>
      <c r="I1106" s="224">
        <v>46020</v>
      </c>
    </row>
    <row r="1107" spans="1:9" x14ac:dyDescent="0.25">
      <c r="A1107" s="222" t="s">
        <v>551</v>
      </c>
      <c r="B1107" s="222" t="s">
        <v>563</v>
      </c>
      <c r="C1107" s="236" t="s">
        <v>563</v>
      </c>
      <c r="D1107" s="247" t="s">
        <v>168</v>
      </c>
      <c r="E1107" s="247"/>
      <c r="F1107" s="247"/>
      <c r="G1107" s="247"/>
      <c r="H1107" s="247"/>
      <c r="I1107" s="247"/>
    </row>
    <row r="1108" spans="1:9" ht="28.5" x14ac:dyDescent="0.25">
      <c r="A1108" s="222" t="s">
        <v>551</v>
      </c>
      <c r="B1108" s="222" t="s">
        <v>563</v>
      </c>
      <c r="C1108" s="230" t="s">
        <v>1281</v>
      </c>
      <c r="D1108" s="222" t="s">
        <v>972</v>
      </c>
      <c r="E1108" s="280">
        <v>1.26</v>
      </c>
      <c r="F1108" s="280">
        <v>1.47</v>
      </c>
      <c r="G1108" s="223" t="s">
        <v>2017</v>
      </c>
      <c r="H1108" s="221" t="s">
        <v>1992</v>
      </c>
      <c r="I1108" s="224">
        <v>46020</v>
      </c>
    </row>
    <row r="1109" spans="1:9" ht="30" x14ac:dyDescent="0.25">
      <c r="A1109" s="222" t="s">
        <v>551</v>
      </c>
      <c r="B1109" s="222" t="s">
        <v>564</v>
      </c>
      <c r="C1109" s="236" t="s">
        <v>564</v>
      </c>
      <c r="D1109" s="247" t="s">
        <v>169</v>
      </c>
      <c r="E1109" s="247"/>
      <c r="F1109" s="247"/>
      <c r="G1109" s="247"/>
      <c r="H1109" s="247"/>
      <c r="I1109" s="247"/>
    </row>
    <row r="1110" spans="1:9" ht="30" x14ac:dyDescent="0.25">
      <c r="A1110" s="222" t="s">
        <v>551</v>
      </c>
      <c r="B1110" s="222" t="s">
        <v>564</v>
      </c>
      <c r="C1110" s="230" t="s">
        <v>1281</v>
      </c>
      <c r="D1110" s="222" t="s">
        <v>972</v>
      </c>
      <c r="E1110" s="280">
        <v>1.26</v>
      </c>
      <c r="F1110" s="280">
        <v>1.47</v>
      </c>
      <c r="G1110" s="223" t="s">
        <v>2017</v>
      </c>
      <c r="H1110" s="221" t="s">
        <v>1992</v>
      </c>
      <c r="I1110" s="224">
        <v>46020</v>
      </c>
    </row>
    <row r="1111" spans="1:9" ht="30" x14ac:dyDescent="0.25">
      <c r="A1111" s="222" t="s">
        <v>551</v>
      </c>
      <c r="B1111" s="222" t="s">
        <v>564</v>
      </c>
      <c r="C1111" s="230" t="s">
        <v>1281</v>
      </c>
      <c r="D1111" s="222" t="s">
        <v>1084</v>
      </c>
      <c r="E1111" s="280">
        <v>1.26</v>
      </c>
      <c r="F1111" s="280">
        <v>1.47</v>
      </c>
      <c r="G1111" s="223" t="s">
        <v>2017</v>
      </c>
      <c r="H1111" s="221" t="s">
        <v>1992</v>
      </c>
      <c r="I1111" s="224">
        <v>46020</v>
      </c>
    </row>
    <row r="1112" spans="1:9" x14ac:dyDescent="0.25">
      <c r="A1112" s="222" t="s">
        <v>551</v>
      </c>
      <c r="B1112" s="222" t="s">
        <v>565</v>
      </c>
      <c r="C1112" s="236" t="s">
        <v>565</v>
      </c>
      <c r="D1112" s="247" t="s">
        <v>170</v>
      </c>
      <c r="E1112" s="247"/>
      <c r="F1112" s="247"/>
      <c r="G1112" s="247"/>
      <c r="H1112" s="247"/>
      <c r="I1112" s="247"/>
    </row>
    <row r="1113" spans="1:9" ht="28.5" x14ac:dyDescent="0.25">
      <c r="A1113" s="222" t="s">
        <v>551</v>
      </c>
      <c r="B1113" s="222" t="s">
        <v>565</v>
      </c>
      <c r="C1113" s="230" t="s">
        <v>1281</v>
      </c>
      <c r="D1113" s="222" t="s">
        <v>972</v>
      </c>
      <c r="E1113" s="280">
        <v>1.26</v>
      </c>
      <c r="F1113" s="280">
        <v>1.47</v>
      </c>
      <c r="G1113" s="223" t="s">
        <v>2017</v>
      </c>
      <c r="H1113" s="221" t="s">
        <v>1992</v>
      </c>
      <c r="I1113" s="224">
        <v>46020</v>
      </c>
    </row>
    <row r="1114" spans="1:9" ht="28.5" x14ac:dyDescent="0.25">
      <c r="A1114" s="222" t="s">
        <v>551</v>
      </c>
      <c r="B1114" s="222" t="s">
        <v>565</v>
      </c>
      <c r="C1114" s="230" t="s">
        <v>1281</v>
      </c>
      <c r="D1114" s="222" t="s">
        <v>1084</v>
      </c>
      <c r="E1114" s="280">
        <v>1.26</v>
      </c>
      <c r="F1114" s="280">
        <v>1.47</v>
      </c>
      <c r="G1114" s="223" t="s">
        <v>2017</v>
      </c>
      <c r="H1114" s="221" t="s">
        <v>1992</v>
      </c>
      <c r="I1114" s="224">
        <v>46020</v>
      </c>
    </row>
    <row r="1115" spans="1:9" x14ac:dyDescent="0.25">
      <c r="A1115" s="222" t="s">
        <v>551</v>
      </c>
      <c r="B1115" s="222" t="s">
        <v>566</v>
      </c>
      <c r="C1115" s="236" t="s">
        <v>566</v>
      </c>
      <c r="D1115" s="247" t="s">
        <v>171</v>
      </c>
      <c r="E1115" s="247"/>
      <c r="F1115" s="247"/>
      <c r="G1115" s="247"/>
      <c r="H1115" s="247"/>
      <c r="I1115" s="247"/>
    </row>
    <row r="1116" spans="1:9" ht="28.5" x14ac:dyDescent="0.25">
      <c r="A1116" s="222" t="s">
        <v>551</v>
      </c>
      <c r="B1116" s="222" t="s">
        <v>566</v>
      </c>
      <c r="C1116" s="230" t="s">
        <v>1281</v>
      </c>
      <c r="D1116" s="222" t="s">
        <v>972</v>
      </c>
      <c r="E1116" s="280">
        <v>1.26</v>
      </c>
      <c r="F1116" s="280">
        <v>1.47</v>
      </c>
      <c r="G1116" s="223" t="s">
        <v>2017</v>
      </c>
      <c r="H1116" s="221" t="s">
        <v>1992</v>
      </c>
      <c r="I1116" s="224">
        <v>46020</v>
      </c>
    </row>
    <row r="1117" spans="1:9" x14ac:dyDescent="0.25">
      <c r="A1117" s="222" t="s">
        <v>551</v>
      </c>
      <c r="B1117" s="222" t="s">
        <v>567</v>
      </c>
      <c r="C1117" s="236" t="s">
        <v>567</v>
      </c>
      <c r="D1117" s="247" t="s">
        <v>172</v>
      </c>
      <c r="E1117" s="247"/>
      <c r="F1117" s="247"/>
      <c r="G1117" s="247"/>
      <c r="H1117" s="247"/>
      <c r="I1117" s="247"/>
    </row>
    <row r="1118" spans="1:9" ht="28.5" x14ac:dyDescent="0.25">
      <c r="A1118" s="222" t="s">
        <v>551</v>
      </c>
      <c r="B1118" s="222" t="s">
        <v>567</v>
      </c>
      <c r="C1118" s="230" t="s">
        <v>1281</v>
      </c>
      <c r="D1118" s="222" t="s">
        <v>972</v>
      </c>
      <c r="E1118" s="280">
        <v>1.26</v>
      </c>
      <c r="F1118" s="280">
        <v>1.47</v>
      </c>
      <c r="G1118" s="223" t="s">
        <v>2017</v>
      </c>
      <c r="H1118" s="221" t="s">
        <v>1992</v>
      </c>
      <c r="I1118" s="224">
        <v>46020</v>
      </c>
    </row>
    <row r="1119" spans="1:9" ht="28.5" x14ac:dyDescent="0.25">
      <c r="A1119" s="222" t="s">
        <v>551</v>
      </c>
      <c r="B1119" s="222" t="s">
        <v>568</v>
      </c>
      <c r="C1119" s="236" t="s">
        <v>568</v>
      </c>
      <c r="D1119" s="247" t="s">
        <v>173</v>
      </c>
      <c r="E1119" s="247"/>
      <c r="F1119" s="247"/>
      <c r="G1119" s="247"/>
      <c r="H1119" s="247"/>
      <c r="I1119" s="247"/>
    </row>
    <row r="1120" spans="1:9" ht="45" x14ac:dyDescent="0.25">
      <c r="A1120" s="222" t="s">
        <v>551</v>
      </c>
      <c r="B1120" s="222" t="s">
        <v>568</v>
      </c>
      <c r="C1120" s="230" t="s">
        <v>332</v>
      </c>
      <c r="D1120" s="222" t="s">
        <v>1383</v>
      </c>
      <c r="E1120" s="280">
        <v>23.58</v>
      </c>
      <c r="F1120" s="280">
        <v>25.89</v>
      </c>
      <c r="G1120" s="223" t="s">
        <v>2017</v>
      </c>
      <c r="H1120" s="221" t="s">
        <v>2008</v>
      </c>
      <c r="I1120" s="224" t="s">
        <v>2009</v>
      </c>
    </row>
    <row r="1121" spans="1:9" ht="45" x14ac:dyDescent="0.25">
      <c r="A1121" s="222" t="s">
        <v>551</v>
      </c>
      <c r="B1121" s="222" t="s">
        <v>568</v>
      </c>
      <c r="C1121" s="230" t="s">
        <v>342</v>
      </c>
      <c r="D1121" s="222" t="s">
        <v>1384</v>
      </c>
      <c r="E1121" s="280">
        <v>2731.64</v>
      </c>
      <c r="F1121" s="280">
        <v>3032.12</v>
      </c>
      <c r="G1121" s="223" t="s">
        <v>2017</v>
      </c>
      <c r="H1121" s="221" t="s">
        <v>2123</v>
      </c>
      <c r="I1121" s="224" t="s">
        <v>2124</v>
      </c>
    </row>
    <row r="1122" spans="1:9" ht="28.5" x14ac:dyDescent="0.25">
      <c r="A1122" s="222" t="s">
        <v>551</v>
      </c>
      <c r="B1122" s="222" t="s">
        <v>568</v>
      </c>
      <c r="C1122" s="230" t="s">
        <v>1281</v>
      </c>
      <c r="D1122" s="222" t="s">
        <v>972</v>
      </c>
      <c r="E1122" s="280">
        <v>1.26</v>
      </c>
      <c r="F1122" s="280">
        <v>1.47</v>
      </c>
      <c r="G1122" s="223" t="s">
        <v>2017</v>
      </c>
      <c r="H1122" s="221" t="s">
        <v>1992</v>
      </c>
      <c r="I1122" s="224">
        <v>46020</v>
      </c>
    </row>
    <row r="1123" spans="1:9" ht="28.5" x14ac:dyDescent="0.25">
      <c r="A1123" s="222" t="s">
        <v>551</v>
      </c>
      <c r="B1123" s="222" t="s">
        <v>568</v>
      </c>
      <c r="C1123" s="230" t="s">
        <v>1281</v>
      </c>
      <c r="D1123" s="222" t="s">
        <v>1084</v>
      </c>
      <c r="E1123" s="280">
        <v>1.26</v>
      </c>
      <c r="F1123" s="280">
        <v>1.47</v>
      </c>
      <c r="G1123" s="223" t="s">
        <v>2017</v>
      </c>
      <c r="H1123" s="221" t="s">
        <v>1992</v>
      </c>
      <c r="I1123" s="224">
        <v>46020</v>
      </c>
    </row>
    <row r="1124" spans="1:9" x14ac:dyDescent="0.25">
      <c r="A1124" s="222" t="s">
        <v>551</v>
      </c>
      <c r="B1124" s="222" t="s">
        <v>569</v>
      </c>
      <c r="C1124" s="236" t="s">
        <v>569</v>
      </c>
      <c r="D1124" s="247" t="s">
        <v>991</v>
      </c>
      <c r="E1124" s="247"/>
      <c r="F1124" s="247"/>
      <c r="G1124" s="247"/>
      <c r="H1124" s="247"/>
      <c r="I1124" s="247"/>
    </row>
    <row r="1125" spans="1:9" ht="28.5" x14ac:dyDescent="0.25">
      <c r="A1125" s="222" t="s">
        <v>551</v>
      </c>
      <c r="B1125" s="222" t="s">
        <v>569</v>
      </c>
      <c r="C1125" s="230" t="s">
        <v>332</v>
      </c>
      <c r="D1125" s="222" t="s">
        <v>364</v>
      </c>
      <c r="E1125" s="280">
        <v>37.369999999999997</v>
      </c>
      <c r="F1125" s="280">
        <v>41.03</v>
      </c>
      <c r="G1125" s="223" t="s">
        <v>2017</v>
      </c>
      <c r="H1125" s="221" t="s">
        <v>2091</v>
      </c>
      <c r="I1125" s="224" t="s">
        <v>1700</v>
      </c>
    </row>
    <row r="1126" spans="1:9" ht="30" x14ac:dyDescent="0.25">
      <c r="A1126" s="222" t="s">
        <v>551</v>
      </c>
      <c r="B1126" s="222" t="s">
        <v>569</v>
      </c>
      <c r="C1126" s="230" t="s">
        <v>332</v>
      </c>
      <c r="D1126" s="222" t="s">
        <v>967</v>
      </c>
      <c r="E1126" s="280">
        <v>24.74</v>
      </c>
      <c r="F1126" s="280">
        <v>24.74</v>
      </c>
      <c r="G1126" s="223" t="s">
        <v>2017</v>
      </c>
      <c r="H1126" s="221" t="s">
        <v>2075</v>
      </c>
      <c r="I1126" s="224" t="s">
        <v>2076</v>
      </c>
    </row>
    <row r="1127" spans="1:9" ht="45" x14ac:dyDescent="0.25">
      <c r="A1127" s="222" t="s">
        <v>551</v>
      </c>
      <c r="B1127" s="222" t="s">
        <v>569</v>
      </c>
      <c r="C1127" s="230" t="s">
        <v>332</v>
      </c>
      <c r="D1127" s="222" t="s">
        <v>358</v>
      </c>
      <c r="E1127" s="280">
        <v>23.58</v>
      </c>
      <c r="F1127" s="280">
        <v>25.89</v>
      </c>
      <c r="G1127" s="223" t="s">
        <v>2017</v>
      </c>
      <c r="H1127" s="221" t="s">
        <v>2008</v>
      </c>
      <c r="I1127" s="224" t="s">
        <v>2009</v>
      </c>
    </row>
    <row r="1128" spans="1:9" x14ac:dyDescent="0.25">
      <c r="A1128" s="222" t="s">
        <v>551</v>
      </c>
      <c r="B1128" s="222" t="s">
        <v>569</v>
      </c>
      <c r="C1128" s="230" t="s">
        <v>333</v>
      </c>
      <c r="D1128" s="222" t="s">
        <v>365</v>
      </c>
      <c r="E1128" s="280">
        <v>45.37</v>
      </c>
      <c r="F1128" s="280">
        <v>47.81</v>
      </c>
      <c r="G1128" s="223" t="s">
        <v>2017</v>
      </c>
      <c r="H1128" s="221" t="s">
        <v>2023</v>
      </c>
      <c r="I1128" s="224" t="s">
        <v>2022</v>
      </c>
    </row>
    <row r="1129" spans="1:9" x14ac:dyDescent="0.25">
      <c r="A1129" s="222" t="s">
        <v>551</v>
      </c>
      <c r="B1129" s="222" t="s">
        <v>569</v>
      </c>
      <c r="C1129" s="230" t="s">
        <v>333</v>
      </c>
      <c r="D1129" s="222" t="s">
        <v>450</v>
      </c>
      <c r="E1129" s="280">
        <v>16.43</v>
      </c>
      <c r="F1129" s="280">
        <v>18.04</v>
      </c>
      <c r="G1129" s="223" t="s">
        <v>2017</v>
      </c>
      <c r="H1129" s="221" t="s">
        <v>1739</v>
      </c>
      <c r="I1129" s="224">
        <v>46010</v>
      </c>
    </row>
    <row r="1130" spans="1:9" ht="28.5" x14ac:dyDescent="0.25">
      <c r="A1130" s="222" t="s">
        <v>551</v>
      </c>
      <c r="B1130" s="222" t="s">
        <v>569</v>
      </c>
      <c r="C1130" s="230" t="s">
        <v>341</v>
      </c>
      <c r="D1130" s="231"/>
      <c r="E1130" s="280"/>
      <c r="F1130" s="280"/>
      <c r="G1130" s="223"/>
      <c r="H1130" s="221"/>
      <c r="I1130" s="221"/>
    </row>
    <row r="1131" spans="1:9" ht="30" x14ac:dyDescent="0.25">
      <c r="A1131" s="222" t="s">
        <v>551</v>
      </c>
      <c r="B1131" s="222" t="s">
        <v>569</v>
      </c>
      <c r="C1131" s="222" t="s">
        <v>329</v>
      </c>
      <c r="D1131" s="249" t="s">
        <v>1115</v>
      </c>
      <c r="E1131" s="280">
        <v>2814.44</v>
      </c>
      <c r="F1131" s="280">
        <v>3208.43</v>
      </c>
      <c r="G1131" s="244" t="s">
        <v>2017</v>
      </c>
      <c r="H1131" s="243" t="s">
        <v>2120</v>
      </c>
      <c r="I1131" s="245" t="s">
        <v>2089</v>
      </c>
    </row>
    <row r="1132" spans="1:9" ht="55.5" customHeight="1" x14ac:dyDescent="0.25">
      <c r="A1132" s="222" t="s">
        <v>551</v>
      </c>
      <c r="B1132" s="222" t="s">
        <v>569</v>
      </c>
      <c r="C1132" s="222" t="s">
        <v>331</v>
      </c>
      <c r="D1132" s="249"/>
      <c r="E1132" s="280">
        <v>49.75</v>
      </c>
      <c r="F1132" s="280">
        <v>55.29</v>
      </c>
      <c r="G1132" s="244"/>
      <c r="H1132" s="243"/>
      <c r="I1132" s="245"/>
    </row>
    <row r="1133" spans="1:9" ht="30" x14ac:dyDescent="0.25">
      <c r="A1133" s="222" t="s">
        <v>551</v>
      </c>
      <c r="B1133" s="222" t="s">
        <v>569</v>
      </c>
      <c r="C1133" s="230" t="s">
        <v>342</v>
      </c>
      <c r="D1133" s="222" t="s">
        <v>1115</v>
      </c>
      <c r="E1133" s="280">
        <v>2730.84</v>
      </c>
      <c r="F1133" s="280">
        <v>3113.15</v>
      </c>
      <c r="G1133" s="223" t="s">
        <v>2017</v>
      </c>
      <c r="H1133" s="221" t="s">
        <v>2088</v>
      </c>
      <c r="I1133" s="224" t="s">
        <v>2089</v>
      </c>
    </row>
    <row r="1134" spans="1:9" ht="45" x14ac:dyDescent="0.25">
      <c r="A1134" s="222" t="s">
        <v>551</v>
      </c>
      <c r="B1134" s="222" t="s">
        <v>569</v>
      </c>
      <c r="C1134" s="230" t="s">
        <v>342</v>
      </c>
      <c r="D1134" s="222" t="s">
        <v>1385</v>
      </c>
      <c r="E1134" s="280">
        <v>3154.68</v>
      </c>
      <c r="F1134" s="280">
        <v>3501.69</v>
      </c>
      <c r="G1134" s="223" t="s">
        <v>2017</v>
      </c>
      <c r="H1134" s="221" t="s">
        <v>2123</v>
      </c>
      <c r="I1134" s="224" t="s">
        <v>2124</v>
      </c>
    </row>
    <row r="1135" spans="1:9" ht="30" x14ac:dyDescent="0.25">
      <c r="A1135" s="222" t="s">
        <v>551</v>
      </c>
      <c r="B1135" s="222" t="s">
        <v>569</v>
      </c>
      <c r="C1135" s="230" t="s">
        <v>342</v>
      </c>
      <c r="D1135" s="222" t="s">
        <v>2255</v>
      </c>
      <c r="E1135" s="280">
        <v>1681.95</v>
      </c>
      <c r="F1135" s="280">
        <v>1866.96</v>
      </c>
      <c r="G1135" s="223" t="s">
        <v>2017</v>
      </c>
      <c r="H1135" s="221" t="s">
        <v>2065</v>
      </c>
      <c r="I1135" s="224" t="s">
        <v>2064</v>
      </c>
    </row>
    <row r="1136" spans="1:9" ht="28.5" x14ac:dyDescent="0.25">
      <c r="A1136" s="222" t="s">
        <v>551</v>
      </c>
      <c r="B1136" s="222" t="s">
        <v>569</v>
      </c>
      <c r="C1136" s="230" t="s">
        <v>1281</v>
      </c>
      <c r="D1136" s="222" t="s">
        <v>972</v>
      </c>
      <c r="E1136" s="280">
        <v>1.8</v>
      </c>
      <c r="F1136" s="280">
        <v>2.1</v>
      </c>
      <c r="G1136" s="223" t="s">
        <v>2017</v>
      </c>
      <c r="H1136" s="221" t="s">
        <v>1992</v>
      </c>
      <c r="I1136" s="224">
        <v>46020</v>
      </c>
    </row>
    <row r="1137" spans="1:9" ht="28.5" x14ac:dyDescent="0.25">
      <c r="A1137" s="222" t="s">
        <v>551</v>
      </c>
      <c r="B1137" s="222" t="s">
        <v>569</v>
      </c>
      <c r="C1137" s="230" t="s">
        <v>1281</v>
      </c>
      <c r="D1137" s="222" t="s">
        <v>1084</v>
      </c>
      <c r="E1137" s="280">
        <v>1.8</v>
      </c>
      <c r="F1137" s="280">
        <v>2.1</v>
      </c>
      <c r="G1137" s="223" t="s">
        <v>2017</v>
      </c>
      <c r="H1137" s="221" t="s">
        <v>1992</v>
      </c>
      <c r="I1137" s="224">
        <v>46020</v>
      </c>
    </row>
    <row r="1138" spans="1:9" x14ac:dyDescent="0.25">
      <c r="A1138" s="222" t="s">
        <v>551</v>
      </c>
      <c r="B1138" s="222" t="s">
        <v>570</v>
      </c>
      <c r="C1138" s="236" t="s">
        <v>570</v>
      </c>
      <c r="D1138" s="247" t="s">
        <v>174</v>
      </c>
      <c r="E1138" s="247"/>
      <c r="F1138" s="247"/>
      <c r="G1138" s="247"/>
      <c r="H1138" s="247"/>
      <c r="I1138" s="247"/>
    </row>
    <row r="1139" spans="1:9" ht="28.5" x14ac:dyDescent="0.25">
      <c r="A1139" s="222" t="s">
        <v>551</v>
      </c>
      <c r="B1139" s="222" t="s">
        <v>570</v>
      </c>
      <c r="C1139" s="230" t="s">
        <v>1281</v>
      </c>
      <c r="D1139" s="222" t="s">
        <v>972</v>
      </c>
      <c r="E1139" s="280">
        <v>1.26</v>
      </c>
      <c r="F1139" s="280">
        <v>1.47</v>
      </c>
      <c r="G1139" s="223" t="s">
        <v>2017</v>
      </c>
      <c r="H1139" s="221" t="s">
        <v>1992</v>
      </c>
      <c r="I1139" s="224">
        <v>46020</v>
      </c>
    </row>
    <row r="1140" spans="1:9" x14ac:dyDescent="0.25">
      <c r="A1140" s="222" t="s">
        <v>551</v>
      </c>
      <c r="B1140" s="222" t="s">
        <v>571</v>
      </c>
      <c r="C1140" s="236" t="s">
        <v>571</v>
      </c>
      <c r="D1140" s="247" t="s">
        <v>175</v>
      </c>
      <c r="E1140" s="247"/>
      <c r="F1140" s="247"/>
      <c r="G1140" s="247"/>
      <c r="H1140" s="247"/>
      <c r="I1140" s="247"/>
    </row>
    <row r="1141" spans="1:9" ht="28.5" x14ac:dyDescent="0.25">
      <c r="A1141" s="222" t="s">
        <v>551</v>
      </c>
      <c r="B1141" s="222" t="s">
        <v>571</v>
      </c>
      <c r="C1141" s="230" t="s">
        <v>1281</v>
      </c>
      <c r="D1141" s="222" t="s">
        <v>972</v>
      </c>
      <c r="E1141" s="280">
        <v>1.26</v>
      </c>
      <c r="F1141" s="280">
        <v>1.47</v>
      </c>
      <c r="G1141" s="223" t="s">
        <v>2017</v>
      </c>
      <c r="H1141" s="221" t="s">
        <v>1992</v>
      </c>
      <c r="I1141" s="224">
        <v>46020</v>
      </c>
    </row>
    <row r="1142" spans="1:9" x14ac:dyDescent="0.25">
      <c r="A1142" s="222" t="s">
        <v>551</v>
      </c>
      <c r="B1142" s="222" t="s">
        <v>572</v>
      </c>
      <c r="C1142" s="236" t="s">
        <v>572</v>
      </c>
      <c r="D1142" s="247" t="s">
        <v>176</v>
      </c>
      <c r="E1142" s="247"/>
      <c r="F1142" s="247"/>
      <c r="G1142" s="247"/>
      <c r="H1142" s="247"/>
      <c r="I1142" s="247"/>
    </row>
    <row r="1143" spans="1:9" ht="28.5" x14ac:dyDescent="0.25">
      <c r="A1143" s="222" t="s">
        <v>551</v>
      </c>
      <c r="B1143" s="222" t="s">
        <v>572</v>
      </c>
      <c r="C1143" s="230" t="s">
        <v>1281</v>
      </c>
      <c r="D1143" s="222" t="s">
        <v>972</v>
      </c>
      <c r="E1143" s="280">
        <v>1.26</v>
      </c>
      <c r="F1143" s="280">
        <v>1.47</v>
      </c>
      <c r="G1143" s="223" t="s">
        <v>2017</v>
      </c>
      <c r="H1143" s="221" t="s">
        <v>1992</v>
      </c>
      <c r="I1143" s="224">
        <v>46020</v>
      </c>
    </row>
    <row r="1144" spans="1:9" x14ac:dyDescent="0.25">
      <c r="A1144" s="222" t="s">
        <v>551</v>
      </c>
      <c r="B1144" s="222" t="s">
        <v>573</v>
      </c>
      <c r="C1144" s="236" t="s">
        <v>573</v>
      </c>
      <c r="D1144" s="247" t="s">
        <v>177</v>
      </c>
      <c r="E1144" s="247"/>
      <c r="F1144" s="247"/>
      <c r="G1144" s="247"/>
      <c r="H1144" s="247"/>
      <c r="I1144" s="247"/>
    </row>
    <row r="1145" spans="1:9" ht="28.5" x14ac:dyDescent="0.25">
      <c r="A1145" s="222" t="s">
        <v>551</v>
      </c>
      <c r="B1145" s="222" t="s">
        <v>573</v>
      </c>
      <c r="C1145" s="230" t="s">
        <v>1281</v>
      </c>
      <c r="D1145" s="222" t="s">
        <v>972</v>
      </c>
      <c r="E1145" s="280">
        <v>1.26</v>
      </c>
      <c r="F1145" s="280">
        <v>1.47</v>
      </c>
      <c r="G1145" s="223" t="s">
        <v>2017</v>
      </c>
      <c r="H1145" s="221" t="s">
        <v>1992</v>
      </c>
      <c r="I1145" s="224">
        <v>46020</v>
      </c>
    </row>
    <row r="1146" spans="1:9" x14ac:dyDescent="0.25">
      <c r="A1146" s="222" t="s">
        <v>551</v>
      </c>
      <c r="B1146" s="222" t="s">
        <v>574</v>
      </c>
      <c r="C1146" s="236" t="s">
        <v>574</v>
      </c>
      <c r="D1146" s="247" t="s">
        <v>178</v>
      </c>
      <c r="E1146" s="247"/>
      <c r="F1146" s="247"/>
      <c r="G1146" s="247"/>
      <c r="H1146" s="247"/>
      <c r="I1146" s="247"/>
    </row>
    <row r="1147" spans="1:9" ht="28.5" x14ac:dyDescent="0.25">
      <c r="A1147" s="222" t="s">
        <v>551</v>
      </c>
      <c r="B1147" s="222" t="s">
        <v>574</v>
      </c>
      <c r="C1147" s="230" t="s">
        <v>1281</v>
      </c>
      <c r="D1147" s="222" t="s">
        <v>972</v>
      </c>
      <c r="E1147" s="280">
        <v>1.26</v>
      </c>
      <c r="F1147" s="280">
        <v>1.47</v>
      </c>
      <c r="G1147" s="223" t="s">
        <v>2017</v>
      </c>
      <c r="H1147" s="221" t="s">
        <v>1992</v>
      </c>
      <c r="I1147" s="224">
        <v>46020</v>
      </c>
    </row>
    <row r="1148" spans="1:9" x14ac:dyDescent="0.25">
      <c r="A1148" s="222" t="s">
        <v>551</v>
      </c>
      <c r="B1148" s="222" t="s">
        <v>575</v>
      </c>
      <c r="C1148" s="236" t="s">
        <v>575</v>
      </c>
      <c r="D1148" s="247" t="s">
        <v>179</v>
      </c>
      <c r="E1148" s="247"/>
      <c r="F1148" s="247"/>
      <c r="G1148" s="247"/>
      <c r="H1148" s="247"/>
      <c r="I1148" s="247"/>
    </row>
    <row r="1149" spans="1:9" ht="28.5" x14ac:dyDescent="0.25">
      <c r="A1149" s="222" t="s">
        <v>551</v>
      </c>
      <c r="B1149" s="222" t="s">
        <v>575</v>
      </c>
      <c r="C1149" s="230" t="s">
        <v>1281</v>
      </c>
      <c r="D1149" s="222" t="s">
        <v>972</v>
      </c>
      <c r="E1149" s="280">
        <v>1.26</v>
      </c>
      <c r="F1149" s="280">
        <v>1.47</v>
      </c>
      <c r="G1149" s="223" t="s">
        <v>2017</v>
      </c>
      <c r="H1149" s="221" t="s">
        <v>1992</v>
      </c>
      <c r="I1149" s="224">
        <v>46020</v>
      </c>
    </row>
    <row r="1150" spans="1:9" x14ac:dyDescent="0.25">
      <c r="A1150" s="222" t="s">
        <v>551</v>
      </c>
      <c r="B1150" s="222" t="s">
        <v>576</v>
      </c>
      <c r="C1150" s="236" t="s">
        <v>576</v>
      </c>
      <c r="D1150" s="247" t="s">
        <v>180</v>
      </c>
      <c r="E1150" s="247"/>
      <c r="F1150" s="247"/>
      <c r="G1150" s="247"/>
      <c r="H1150" s="247"/>
      <c r="I1150" s="247"/>
    </row>
    <row r="1151" spans="1:9" ht="28.5" x14ac:dyDescent="0.25">
      <c r="A1151" s="222" t="s">
        <v>551</v>
      </c>
      <c r="B1151" s="222" t="s">
        <v>576</v>
      </c>
      <c r="C1151" s="230" t="s">
        <v>1281</v>
      </c>
      <c r="D1151" s="222" t="s">
        <v>972</v>
      </c>
      <c r="E1151" s="280">
        <v>1.8</v>
      </c>
      <c r="F1151" s="280">
        <v>2.1</v>
      </c>
      <c r="G1151" s="223" t="s">
        <v>2017</v>
      </c>
      <c r="H1151" s="221" t="s">
        <v>1992</v>
      </c>
      <c r="I1151" s="224">
        <v>46020</v>
      </c>
    </row>
    <row r="1152" spans="1:9" ht="28.5" x14ac:dyDescent="0.25">
      <c r="A1152" s="222" t="s">
        <v>551</v>
      </c>
      <c r="B1152" s="222" t="s">
        <v>576</v>
      </c>
      <c r="C1152" s="230" t="s">
        <v>1281</v>
      </c>
      <c r="D1152" s="222" t="s">
        <v>972</v>
      </c>
      <c r="E1152" s="280">
        <v>1.26</v>
      </c>
      <c r="F1152" s="280">
        <v>1.47</v>
      </c>
      <c r="G1152" s="223" t="s">
        <v>2017</v>
      </c>
      <c r="H1152" s="221" t="s">
        <v>1992</v>
      </c>
      <c r="I1152" s="224">
        <v>46020</v>
      </c>
    </row>
    <row r="1153" spans="1:9" x14ac:dyDescent="0.25">
      <c r="A1153" s="222" t="s">
        <v>551</v>
      </c>
      <c r="B1153" s="222" t="s">
        <v>577</v>
      </c>
      <c r="C1153" s="236" t="s">
        <v>577</v>
      </c>
      <c r="D1153" s="247" t="s">
        <v>416</v>
      </c>
      <c r="E1153" s="247"/>
      <c r="F1153" s="247"/>
      <c r="G1153" s="247"/>
      <c r="H1153" s="247"/>
      <c r="I1153" s="247"/>
    </row>
    <row r="1154" spans="1:9" ht="30" x14ac:dyDescent="0.25">
      <c r="A1154" s="222" t="s">
        <v>551</v>
      </c>
      <c r="B1154" s="222" t="s">
        <v>577</v>
      </c>
      <c r="C1154" s="230" t="s">
        <v>332</v>
      </c>
      <c r="D1154" s="222" t="s">
        <v>2256</v>
      </c>
      <c r="E1154" s="280">
        <v>27.68</v>
      </c>
      <c r="F1154" s="280">
        <v>30.39</v>
      </c>
      <c r="G1154" s="223" t="s">
        <v>2017</v>
      </c>
      <c r="H1154" s="221" t="s">
        <v>1524</v>
      </c>
      <c r="I1154" s="224">
        <v>46009</v>
      </c>
    </row>
    <row r="1155" spans="1:9" ht="30" x14ac:dyDescent="0.25">
      <c r="A1155" s="222" t="s">
        <v>551</v>
      </c>
      <c r="B1155" s="222" t="s">
        <v>577</v>
      </c>
      <c r="C1155" s="230" t="s">
        <v>333</v>
      </c>
      <c r="D1155" s="222" t="s">
        <v>2257</v>
      </c>
      <c r="E1155" s="280">
        <v>85.53</v>
      </c>
      <c r="F1155" s="280">
        <v>93.91</v>
      </c>
      <c r="G1155" s="223" t="s">
        <v>2017</v>
      </c>
      <c r="H1155" s="241" t="s">
        <v>1524</v>
      </c>
      <c r="I1155" s="224">
        <v>46009</v>
      </c>
    </row>
    <row r="1156" spans="1:9" ht="45" x14ac:dyDescent="0.25">
      <c r="A1156" s="222" t="s">
        <v>551</v>
      </c>
      <c r="B1156" s="222" t="s">
        <v>577</v>
      </c>
      <c r="C1156" s="230" t="s">
        <v>342</v>
      </c>
      <c r="D1156" s="222" t="s">
        <v>2258</v>
      </c>
      <c r="E1156" s="280">
        <v>1972.16</v>
      </c>
      <c r="F1156" s="280">
        <v>2189.09</v>
      </c>
      <c r="G1156" s="223" t="s">
        <v>2017</v>
      </c>
      <c r="H1156" s="221" t="s">
        <v>2119</v>
      </c>
      <c r="I1156" s="224">
        <v>46006</v>
      </c>
    </row>
    <row r="1157" spans="1:9" ht="28.5" x14ac:dyDescent="0.25">
      <c r="A1157" s="222" t="s">
        <v>551</v>
      </c>
      <c r="B1157" s="222" t="s">
        <v>577</v>
      </c>
      <c r="C1157" s="230" t="s">
        <v>1281</v>
      </c>
      <c r="D1157" s="222" t="s">
        <v>972</v>
      </c>
      <c r="E1157" s="280">
        <v>1.8</v>
      </c>
      <c r="F1157" s="280">
        <v>2.1</v>
      </c>
      <c r="G1157" s="223" t="s">
        <v>2017</v>
      </c>
      <c r="H1157" s="221" t="s">
        <v>1992</v>
      </c>
      <c r="I1157" s="224">
        <v>46020</v>
      </c>
    </row>
    <row r="1158" spans="1:9" ht="28.5" x14ac:dyDescent="0.25">
      <c r="A1158" s="222" t="s">
        <v>551</v>
      </c>
      <c r="B1158" s="222" t="s">
        <v>577</v>
      </c>
      <c r="C1158" s="230" t="s">
        <v>1281</v>
      </c>
      <c r="D1158" s="222" t="s">
        <v>1084</v>
      </c>
      <c r="E1158" s="280">
        <v>1.8</v>
      </c>
      <c r="F1158" s="280">
        <v>2.1</v>
      </c>
      <c r="G1158" s="223" t="s">
        <v>2017</v>
      </c>
      <c r="H1158" s="221" t="s">
        <v>1992</v>
      </c>
      <c r="I1158" s="224">
        <v>46020</v>
      </c>
    </row>
    <row r="1159" spans="1:9" s="260" customFormat="1" ht="28.5" x14ac:dyDescent="0.25">
      <c r="A1159" s="230" t="s">
        <v>810</v>
      </c>
      <c r="B1159" s="230" t="s">
        <v>810</v>
      </c>
      <c r="C1159" s="236" t="s">
        <v>810</v>
      </c>
      <c r="D1159" s="247" t="s">
        <v>415</v>
      </c>
      <c r="E1159" s="247"/>
      <c r="F1159" s="247"/>
      <c r="G1159" s="247"/>
      <c r="H1159" s="247"/>
      <c r="I1159" s="247"/>
    </row>
    <row r="1160" spans="1:9" x14ac:dyDescent="0.25">
      <c r="A1160" s="222" t="s">
        <v>810</v>
      </c>
      <c r="B1160" s="222" t="s">
        <v>811</v>
      </c>
      <c r="C1160" s="236" t="s">
        <v>811</v>
      </c>
      <c r="D1160" s="247" t="s">
        <v>181</v>
      </c>
      <c r="E1160" s="247"/>
      <c r="F1160" s="247"/>
      <c r="G1160" s="247"/>
      <c r="H1160" s="247"/>
      <c r="I1160" s="247"/>
    </row>
    <row r="1161" spans="1:9" ht="45" x14ac:dyDescent="0.25">
      <c r="A1161" s="222" t="s">
        <v>810</v>
      </c>
      <c r="B1161" s="222" t="s">
        <v>811</v>
      </c>
      <c r="C1161" s="230" t="s">
        <v>332</v>
      </c>
      <c r="D1161" s="222" t="s">
        <v>380</v>
      </c>
      <c r="E1161" s="236">
        <v>71.73</v>
      </c>
      <c r="F1161" s="236">
        <v>78.75</v>
      </c>
      <c r="G1161" s="223" t="s">
        <v>2016</v>
      </c>
      <c r="H1161" s="221" t="s">
        <v>1644</v>
      </c>
      <c r="I1161" s="224" t="s">
        <v>1645</v>
      </c>
    </row>
    <row r="1162" spans="1:9" ht="45" x14ac:dyDescent="0.25">
      <c r="A1162" s="222" t="s">
        <v>810</v>
      </c>
      <c r="B1162" s="222" t="s">
        <v>811</v>
      </c>
      <c r="C1162" s="230" t="s">
        <v>333</v>
      </c>
      <c r="D1162" s="222" t="s">
        <v>380</v>
      </c>
      <c r="E1162" s="236">
        <v>44.38</v>
      </c>
      <c r="F1162" s="236">
        <v>48.72</v>
      </c>
      <c r="G1162" s="223" t="s">
        <v>2016</v>
      </c>
      <c r="H1162" s="221" t="s">
        <v>1644</v>
      </c>
      <c r="I1162" s="224" t="s">
        <v>1646</v>
      </c>
    </row>
    <row r="1163" spans="1:9" ht="28.5" x14ac:dyDescent="0.25">
      <c r="A1163" s="222" t="s">
        <v>810</v>
      </c>
      <c r="B1163" s="222" t="s">
        <v>811</v>
      </c>
      <c r="C1163" s="230" t="s">
        <v>341</v>
      </c>
      <c r="D1163" s="231"/>
      <c r="E1163" s="280"/>
      <c r="F1163" s="280"/>
      <c r="G1163" s="270"/>
      <c r="H1163" s="271"/>
      <c r="I1163" s="271"/>
    </row>
    <row r="1164" spans="1:9" ht="30" x14ac:dyDescent="0.25">
      <c r="A1164" s="222" t="s">
        <v>810</v>
      </c>
      <c r="B1164" s="222" t="s">
        <v>811</v>
      </c>
      <c r="C1164" s="222" t="s">
        <v>329</v>
      </c>
      <c r="D1164" s="244" t="s">
        <v>512</v>
      </c>
      <c r="E1164" s="280">
        <v>2596.83</v>
      </c>
      <c r="F1164" s="280">
        <v>2882.48</v>
      </c>
      <c r="G1164" s="244" t="s">
        <v>2016</v>
      </c>
      <c r="H1164" s="243" t="s">
        <v>1662</v>
      </c>
      <c r="I1164" s="245" t="s">
        <v>1663</v>
      </c>
    </row>
    <row r="1165" spans="1:9" ht="30" x14ac:dyDescent="0.25">
      <c r="A1165" s="222" t="s">
        <v>810</v>
      </c>
      <c r="B1165" s="222" t="s">
        <v>811</v>
      </c>
      <c r="C1165" s="222" t="s">
        <v>331</v>
      </c>
      <c r="D1165" s="244"/>
      <c r="E1165" s="280">
        <v>55.01</v>
      </c>
      <c r="F1165" s="280">
        <v>61.06</v>
      </c>
      <c r="G1165" s="244"/>
      <c r="H1165" s="243"/>
      <c r="I1165" s="245"/>
    </row>
    <row r="1166" spans="1:9" ht="45" x14ac:dyDescent="0.25">
      <c r="A1166" s="222" t="s">
        <v>810</v>
      </c>
      <c r="B1166" s="222" t="s">
        <v>811</v>
      </c>
      <c r="C1166" s="230" t="s">
        <v>342</v>
      </c>
      <c r="D1166" s="222" t="s">
        <v>380</v>
      </c>
      <c r="E1166" s="280">
        <v>2395.61</v>
      </c>
      <c r="F1166" s="280">
        <v>2659.12</v>
      </c>
      <c r="G1166" s="223" t="s">
        <v>2016</v>
      </c>
      <c r="H1166" s="221" t="s">
        <v>1660</v>
      </c>
      <c r="I1166" s="224" t="s">
        <v>1661</v>
      </c>
    </row>
    <row r="1167" spans="1:9" ht="28.5" x14ac:dyDescent="0.25">
      <c r="A1167" s="222" t="s">
        <v>810</v>
      </c>
      <c r="B1167" s="222" t="s">
        <v>811</v>
      </c>
      <c r="C1167" s="230" t="s">
        <v>1281</v>
      </c>
      <c r="D1167" s="222" t="s">
        <v>972</v>
      </c>
      <c r="E1167" s="280">
        <v>1.26</v>
      </c>
      <c r="F1167" s="280">
        <v>1.47</v>
      </c>
      <c r="G1167" s="223" t="s">
        <v>2016</v>
      </c>
      <c r="H1167" s="221" t="s">
        <v>1992</v>
      </c>
      <c r="I1167" s="224">
        <v>46020</v>
      </c>
    </row>
    <row r="1168" spans="1:9" x14ac:dyDescent="0.25">
      <c r="A1168" s="222" t="s">
        <v>810</v>
      </c>
      <c r="B1168" s="222" t="s">
        <v>812</v>
      </c>
      <c r="C1168" s="236" t="s">
        <v>812</v>
      </c>
      <c r="D1168" s="247" t="s">
        <v>182</v>
      </c>
      <c r="E1168" s="247"/>
      <c r="F1168" s="247"/>
      <c r="G1168" s="247"/>
      <c r="H1168" s="247"/>
      <c r="I1168" s="247"/>
    </row>
    <row r="1169" spans="1:9" ht="30" x14ac:dyDescent="0.25">
      <c r="A1169" s="222" t="s">
        <v>810</v>
      </c>
      <c r="B1169" s="222" t="s">
        <v>812</v>
      </c>
      <c r="C1169" s="230" t="s">
        <v>332</v>
      </c>
      <c r="D1169" s="222" t="s">
        <v>380</v>
      </c>
      <c r="E1169" s="280">
        <v>38.47</v>
      </c>
      <c r="F1169" s="280">
        <v>42.24</v>
      </c>
      <c r="G1169" s="223" t="s">
        <v>472</v>
      </c>
      <c r="H1169" s="221" t="s">
        <v>1651</v>
      </c>
      <c r="I1169" s="224" t="s">
        <v>1652</v>
      </c>
    </row>
    <row r="1170" spans="1:9" ht="30" x14ac:dyDescent="0.25">
      <c r="A1170" s="222" t="s">
        <v>810</v>
      </c>
      <c r="B1170" s="222" t="s">
        <v>812</v>
      </c>
      <c r="C1170" s="230" t="s">
        <v>333</v>
      </c>
      <c r="D1170" s="222" t="s">
        <v>380</v>
      </c>
      <c r="E1170" s="280">
        <v>90.02</v>
      </c>
      <c r="F1170" s="280">
        <v>98.84</v>
      </c>
      <c r="G1170" s="223" t="s">
        <v>472</v>
      </c>
      <c r="H1170" s="221" t="s">
        <v>1651</v>
      </c>
      <c r="I1170" s="224" t="s">
        <v>1652</v>
      </c>
    </row>
    <row r="1171" spans="1:9" ht="28.5" x14ac:dyDescent="0.25">
      <c r="A1171" s="222" t="s">
        <v>810</v>
      </c>
      <c r="B1171" s="222" t="s">
        <v>812</v>
      </c>
      <c r="C1171" s="230" t="s">
        <v>341</v>
      </c>
      <c r="D1171" s="231"/>
      <c r="E1171" s="280"/>
      <c r="F1171" s="280"/>
      <c r="G1171" s="223"/>
      <c r="H1171" s="221"/>
      <c r="I1171" s="221"/>
    </row>
    <row r="1172" spans="1:9" ht="30" x14ac:dyDescent="0.25">
      <c r="A1172" s="222" t="s">
        <v>810</v>
      </c>
      <c r="B1172" s="222" t="s">
        <v>812</v>
      </c>
      <c r="C1172" s="222" t="s">
        <v>329</v>
      </c>
      <c r="D1172" s="244" t="s">
        <v>965</v>
      </c>
      <c r="E1172" s="280">
        <v>1907.97</v>
      </c>
      <c r="F1172" s="280">
        <v>2137.2199999999998</v>
      </c>
      <c r="G1172" s="244" t="s">
        <v>472</v>
      </c>
      <c r="H1172" s="243" t="s">
        <v>1545</v>
      </c>
      <c r="I1172" s="245">
        <v>46010</v>
      </c>
    </row>
    <row r="1173" spans="1:9" ht="30" x14ac:dyDescent="0.25">
      <c r="A1173" s="222" t="s">
        <v>810</v>
      </c>
      <c r="B1173" s="222" t="s">
        <v>812</v>
      </c>
      <c r="C1173" s="222" t="s">
        <v>331</v>
      </c>
      <c r="D1173" s="244"/>
      <c r="E1173" s="280">
        <v>43.54</v>
      </c>
      <c r="F1173" s="280">
        <v>47.53</v>
      </c>
      <c r="G1173" s="244"/>
      <c r="H1173" s="243"/>
      <c r="I1173" s="245"/>
    </row>
    <row r="1174" spans="1:9" ht="30" x14ac:dyDescent="0.25">
      <c r="A1174" s="222" t="s">
        <v>810</v>
      </c>
      <c r="B1174" s="222" t="s">
        <v>812</v>
      </c>
      <c r="C1174" s="230" t="s">
        <v>342</v>
      </c>
      <c r="D1174" s="222" t="s">
        <v>447</v>
      </c>
      <c r="E1174" s="280">
        <v>1907.97</v>
      </c>
      <c r="F1174" s="280">
        <v>2117.84</v>
      </c>
      <c r="G1174" s="223" t="s">
        <v>2017</v>
      </c>
      <c r="H1174" s="220" t="s">
        <v>1270</v>
      </c>
      <c r="I1174" s="225">
        <v>46009</v>
      </c>
    </row>
    <row r="1175" spans="1:9" ht="28.5" x14ac:dyDescent="0.25">
      <c r="A1175" s="222" t="s">
        <v>810</v>
      </c>
      <c r="B1175" s="222" t="s">
        <v>812</v>
      </c>
      <c r="C1175" s="230" t="s">
        <v>1281</v>
      </c>
      <c r="D1175" s="222" t="s">
        <v>972</v>
      </c>
      <c r="E1175" s="280">
        <v>1.26</v>
      </c>
      <c r="F1175" s="280">
        <v>1.47</v>
      </c>
      <c r="G1175" s="223" t="s">
        <v>2017</v>
      </c>
      <c r="H1175" s="221" t="s">
        <v>1992</v>
      </c>
      <c r="I1175" s="224">
        <v>46020</v>
      </c>
    </row>
    <row r="1176" spans="1:9" x14ac:dyDescent="0.25">
      <c r="A1176" s="222" t="s">
        <v>810</v>
      </c>
      <c r="B1176" s="222" t="s">
        <v>813</v>
      </c>
      <c r="C1176" s="236" t="s">
        <v>813</v>
      </c>
      <c r="D1176" s="247" t="s">
        <v>183</v>
      </c>
      <c r="E1176" s="247"/>
      <c r="F1176" s="247"/>
      <c r="G1176" s="247"/>
      <c r="H1176" s="247"/>
      <c r="I1176" s="247"/>
    </row>
    <row r="1177" spans="1:9" ht="28.5" x14ac:dyDescent="0.25">
      <c r="A1177" s="222" t="s">
        <v>810</v>
      </c>
      <c r="B1177" s="222" t="s">
        <v>813</v>
      </c>
      <c r="C1177" s="230" t="s">
        <v>1281</v>
      </c>
      <c r="D1177" s="222" t="s">
        <v>972</v>
      </c>
      <c r="E1177" s="280">
        <v>1.26</v>
      </c>
      <c r="F1177" s="280">
        <v>1.47</v>
      </c>
      <c r="G1177" s="223" t="s">
        <v>2017</v>
      </c>
      <c r="H1177" s="221" t="s">
        <v>1992</v>
      </c>
      <c r="I1177" s="224">
        <v>46020</v>
      </c>
    </row>
    <row r="1178" spans="1:9" x14ac:dyDescent="0.25">
      <c r="A1178" s="222" t="s">
        <v>810</v>
      </c>
      <c r="B1178" s="222" t="s">
        <v>814</v>
      </c>
      <c r="C1178" s="236" t="s">
        <v>814</v>
      </c>
      <c r="D1178" s="247" t="s">
        <v>184</v>
      </c>
      <c r="E1178" s="247"/>
      <c r="F1178" s="247"/>
      <c r="G1178" s="247"/>
      <c r="H1178" s="247"/>
      <c r="I1178" s="247"/>
    </row>
    <row r="1179" spans="1:9" ht="28.5" x14ac:dyDescent="0.25">
      <c r="A1179" s="222" t="s">
        <v>810</v>
      </c>
      <c r="B1179" s="222" t="s">
        <v>814</v>
      </c>
      <c r="C1179" s="230" t="s">
        <v>1281</v>
      </c>
      <c r="D1179" s="222" t="s">
        <v>972</v>
      </c>
      <c r="E1179" s="280">
        <v>1.26</v>
      </c>
      <c r="F1179" s="280">
        <v>1.47</v>
      </c>
      <c r="G1179" s="223" t="s">
        <v>2017</v>
      </c>
      <c r="H1179" s="221" t="s">
        <v>1992</v>
      </c>
      <c r="I1179" s="224">
        <v>46020</v>
      </c>
    </row>
    <row r="1180" spans="1:9" x14ac:dyDescent="0.25">
      <c r="A1180" s="222" t="s">
        <v>810</v>
      </c>
      <c r="B1180" s="222" t="s">
        <v>815</v>
      </c>
      <c r="C1180" s="236" t="s">
        <v>815</v>
      </c>
      <c r="D1180" s="247" t="s">
        <v>185</v>
      </c>
      <c r="E1180" s="247"/>
      <c r="F1180" s="247"/>
      <c r="G1180" s="247"/>
      <c r="H1180" s="247"/>
      <c r="I1180" s="247"/>
    </row>
    <row r="1181" spans="1:9" ht="45" x14ac:dyDescent="0.25">
      <c r="A1181" s="222" t="s">
        <v>810</v>
      </c>
      <c r="B1181" s="222" t="s">
        <v>815</v>
      </c>
      <c r="C1181" s="230" t="s">
        <v>332</v>
      </c>
      <c r="D1181" s="222" t="s">
        <v>380</v>
      </c>
      <c r="E1181" s="236">
        <v>93.53</v>
      </c>
      <c r="F1181" s="236">
        <v>102.69</v>
      </c>
      <c r="G1181" s="223" t="s">
        <v>2016</v>
      </c>
      <c r="H1181" s="221" t="s">
        <v>1644</v>
      </c>
      <c r="I1181" s="224" t="s">
        <v>1645</v>
      </c>
    </row>
    <row r="1182" spans="1:9" ht="45" x14ac:dyDescent="0.25">
      <c r="A1182" s="222" t="s">
        <v>810</v>
      </c>
      <c r="B1182" s="222" t="s">
        <v>815</v>
      </c>
      <c r="C1182" s="230" t="s">
        <v>342</v>
      </c>
      <c r="D1182" s="222" t="s">
        <v>380</v>
      </c>
      <c r="E1182" s="280">
        <v>1913.43</v>
      </c>
      <c r="F1182" s="280">
        <v>2123.9</v>
      </c>
      <c r="G1182" s="223" t="s">
        <v>2017</v>
      </c>
      <c r="H1182" s="221" t="s">
        <v>1660</v>
      </c>
      <c r="I1182" s="224" t="s">
        <v>1661</v>
      </c>
    </row>
    <row r="1183" spans="1:9" ht="28.5" x14ac:dyDescent="0.25">
      <c r="A1183" s="222" t="s">
        <v>810</v>
      </c>
      <c r="B1183" s="222" t="s">
        <v>815</v>
      </c>
      <c r="C1183" s="230" t="s">
        <v>1281</v>
      </c>
      <c r="D1183" s="222" t="s">
        <v>972</v>
      </c>
      <c r="E1183" s="280">
        <v>1.26</v>
      </c>
      <c r="F1183" s="280">
        <v>1.47</v>
      </c>
      <c r="G1183" s="223" t="s">
        <v>2017</v>
      </c>
      <c r="H1183" s="221" t="s">
        <v>1992</v>
      </c>
      <c r="I1183" s="224">
        <v>46020</v>
      </c>
    </row>
    <row r="1184" spans="1:9" x14ac:dyDescent="0.25">
      <c r="A1184" s="222" t="s">
        <v>810</v>
      </c>
      <c r="B1184" s="222" t="s">
        <v>816</v>
      </c>
      <c r="C1184" s="236" t="s">
        <v>816</v>
      </c>
      <c r="D1184" s="247" t="s">
        <v>186</v>
      </c>
      <c r="E1184" s="247"/>
      <c r="F1184" s="247"/>
      <c r="G1184" s="247"/>
      <c r="H1184" s="247"/>
      <c r="I1184" s="247"/>
    </row>
    <row r="1185" spans="1:9" ht="45" x14ac:dyDescent="0.25">
      <c r="A1185" s="222" t="s">
        <v>810</v>
      </c>
      <c r="B1185" s="222" t="s">
        <v>816</v>
      </c>
      <c r="C1185" s="230" t="s">
        <v>332</v>
      </c>
      <c r="D1185" s="222" t="s">
        <v>380</v>
      </c>
      <c r="E1185" s="236">
        <v>75.62</v>
      </c>
      <c r="F1185" s="236">
        <v>83.03</v>
      </c>
      <c r="G1185" s="223" t="s">
        <v>2016</v>
      </c>
      <c r="H1185" s="221" t="s">
        <v>1644</v>
      </c>
      <c r="I1185" s="224" t="s">
        <v>1645</v>
      </c>
    </row>
    <row r="1186" spans="1:9" ht="45" x14ac:dyDescent="0.25">
      <c r="A1186" s="222" t="s">
        <v>810</v>
      </c>
      <c r="B1186" s="222" t="s">
        <v>816</v>
      </c>
      <c r="C1186" s="230" t="s">
        <v>342</v>
      </c>
      <c r="D1186" s="222" t="s">
        <v>380</v>
      </c>
      <c r="E1186" s="280">
        <v>1913.43</v>
      </c>
      <c r="F1186" s="280">
        <v>2123.9</v>
      </c>
      <c r="G1186" s="223" t="s">
        <v>2017</v>
      </c>
      <c r="H1186" s="221" t="s">
        <v>1660</v>
      </c>
      <c r="I1186" s="224" t="s">
        <v>1661</v>
      </c>
    </row>
    <row r="1187" spans="1:9" ht="28.5" x14ac:dyDescent="0.25">
      <c r="A1187" s="222" t="s">
        <v>810</v>
      </c>
      <c r="B1187" s="222" t="s">
        <v>816</v>
      </c>
      <c r="C1187" s="230" t="s">
        <v>1281</v>
      </c>
      <c r="D1187" s="222" t="s">
        <v>972</v>
      </c>
      <c r="E1187" s="280">
        <v>1.26</v>
      </c>
      <c r="F1187" s="280">
        <v>1.47</v>
      </c>
      <c r="G1187" s="223" t="s">
        <v>2017</v>
      </c>
      <c r="H1187" s="221" t="s">
        <v>1992</v>
      </c>
      <c r="I1187" s="224">
        <v>46020</v>
      </c>
    </row>
    <row r="1188" spans="1:9" x14ac:dyDescent="0.25">
      <c r="A1188" s="222" t="s">
        <v>810</v>
      </c>
      <c r="B1188" s="222" t="s">
        <v>672</v>
      </c>
      <c r="C1188" s="236" t="s">
        <v>672</v>
      </c>
      <c r="D1188" s="247" t="s">
        <v>39</v>
      </c>
      <c r="E1188" s="247"/>
      <c r="F1188" s="247"/>
      <c r="G1188" s="247"/>
      <c r="H1188" s="247"/>
      <c r="I1188" s="247"/>
    </row>
    <row r="1189" spans="1:9" ht="28.5" x14ac:dyDescent="0.25">
      <c r="A1189" s="222" t="s">
        <v>810</v>
      </c>
      <c r="B1189" s="222" t="s">
        <v>672</v>
      </c>
      <c r="C1189" s="230" t="s">
        <v>1281</v>
      </c>
      <c r="D1189" s="222" t="s">
        <v>972</v>
      </c>
      <c r="E1189" s="280">
        <v>1.26</v>
      </c>
      <c r="F1189" s="280">
        <v>1.47</v>
      </c>
      <c r="G1189" s="223" t="s">
        <v>2017</v>
      </c>
      <c r="H1189" s="221" t="s">
        <v>1992</v>
      </c>
      <c r="I1189" s="224">
        <v>46020</v>
      </c>
    </row>
    <row r="1190" spans="1:9" x14ac:dyDescent="0.25">
      <c r="A1190" s="222" t="s">
        <v>810</v>
      </c>
      <c r="B1190" s="222" t="s">
        <v>817</v>
      </c>
      <c r="C1190" s="236" t="s">
        <v>817</v>
      </c>
      <c r="D1190" s="247" t="s">
        <v>187</v>
      </c>
      <c r="E1190" s="247"/>
      <c r="F1190" s="247"/>
      <c r="G1190" s="247"/>
      <c r="H1190" s="247"/>
      <c r="I1190" s="247"/>
    </row>
    <row r="1191" spans="1:9" ht="28.5" x14ac:dyDescent="0.25">
      <c r="A1191" s="222" t="s">
        <v>810</v>
      </c>
      <c r="B1191" s="222" t="s">
        <v>817</v>
      </c>
      <c r="C1191" s="230" t="s">
        <v>1281</v>
      </c>
      <c r="D1191" s="222" t="s">
        <v>972</v>
      </c>
      <c r="E1191" s="280">
        <v>1.26</v>
      </c>
      <c r="F1191" s="280">
        <v>1.47</v>
      </c>
      <c r="G1191" s="223" t="s">
        <v>2017</v>
      </c>
      <c r="H1191" s="221" t="s">
        <v>1992</v>
      </c>
      <c r="I1191" s="224">
        <v>46020</v>
      </c>
    </row>
    <row r="1192" spans="1:9" x14ac:dyDescent="0.25">
      <c r="A1192" s="222" t="s">
        <v>810</v>
      </c>
      <c r="B1192" s="222" t="s">
        <v>818</v>
      </c>
      <c r="C1192" s="236" t="s">
        <v>818</v>
      </c>
      <c r="D1192" s="247" t="s">
        <v>188</v>
      </c>
      <c r="E1192" s="247"/>
      <c r="F1192" s="247"/>
      <c r="G1192" s="247"/>
      <c r="H1192" s="247"/>
      <c r="I1192" s="247"/>
    </row>
    <row r="1193" spans="1:9" ht="28.5" x14ac:dyDescent="0.25">
      <c r="A1193" s="222" t="s">
        <v>810</v>
      </c>
      <c r="B1193" s="222" t="s">
        <v>818</v>
      </c>
      <c r="C1193" s="230" t="s">
        <v>1281</v>
      </c>
      <c r="D1193" s="222" t="s">
        <v>972</v>
      </c>
      <c r="E1193" s="280">
        <v>1.26</v>
      </c>
      <c r="F1193" s="280">
        <v>1.47</v>
      </c>
      <c r="G1193" s="223" t="s">
        <v>2017</v>
      </c>
      <c r="H1193" s="221" t="s">
        <v>1992</v>
      </c>
      <c r="I1193" s="224">
        <v>46020</v>
      </c>
    </row>
    <row r="1194" spans="1:9" x14ac:dyDescent="0.25">
      <c r="A1194" s="222" t="s">
        <v>810</v>
      </c>
      <c r="B1194" s="222" t="s">
        <v>819</v>
      </c>
      <c r="C1194" s="236" t="s">
        <v>819</v>
      </c>
      <c r="D1194" s="247" t="s">
        <v>189</v>
      </c>
      <c r="E1194" s="247"/>
      <c r="F1194" s="247"/>
      <c r="G1194" s="247"/>
      <c r="H1194" s="247"/>
      <c r="I1194" s="247"/>
    </row>
    <row r="1195" spans="1:9" ht="28.5" x14ac:dyDescent="0.25">
      <c r="A1195" s="222" t="s">
        <v>810</v>
      </c>
      <c r="B1195" s="222" t="s">
        <v>819</v>
      </c>
      <c r="C1195" s="230" t="s">
        <v>1281</v>
      </c>
      <c r="D1195" s="222" t="s">
        <v>972</v>
      </c>
      <c r="E1195" s="280">
        <v>1.26</v>
      </c>
      <c r="F1195" s="280">
        <v>1.47</v>
      </c>
      <c r="G1195" s="223" t="s">
        <v>2017</v>
      </c>
      <c r="H1195" s="221" t="s">
        <v>1992</v>
      </c>
      <c r="I1195" s="224">
        <v>46020</v>
      </c>
    </row>
    <row r="1196" spans="1:9" x14ac:dyDescent="0.25">
      <c r="A1196" s="222" t="s">
        <v>810</v>
      </c>
      <c r="B1196" s="222" t="s">
        <v>820</v>
      </c>
      <c r="C1196" s="236" t="s">
        <v>820</v>
      </c>
      <c r="D1196" s="247" t="s">
        <v>190</v>
      </c>
      <c r="E1196" s="247"/>
      <c r="F1196" s="247"/>
      <c r="G1196" s="247"/>
      <c r="H1196" s="247"/>
      <c r="I1196" s="247"/>
    </row>
    <row r="1197" spans="1:9" ht="28.5" x14ac:dyDescent="0.25">
      <c r="A1197" s="222" t="s">
        <v>810</v>
      </c>
      <c r="B1197" s="222" t="s">
        <v>820</v>
      </c>
      <c r="C1197" s="230" t="s">
        <v>1281</v>
      </c>
      <c r="D1197" s="222" t="s">
        <v>972</v>
      </c>
      <c r="E1197" s="280">
        <v>1.26</v>
      </c>
      <c r="F1197" s="280">
        <v>1.47</v>
      </c>
      <c r="G1197" s="223" t="s">
        <v>2017</v>
      </c>
      <c r="H1197" s="221" t="s">
        <v>1992</v>
      </c>
      <c r="I1197" s="224">
        <v>46020</v>
      </c>
    </row>
    <row r="1198" spans="1:9" x14ac:dyDescent="0.25">
      <c r="A1198" s="222" t="s">
        <v>810</v>
      </c>
      <c r="B1198" s="222" t="s">
        <v>821</v>
      </c>
      <c r="C1198" s="236" t="s">
        <v>821</v>
      </c>
      <c r="D1198" s="247" t="s">
        <v>191</v>
      </c>
      <c r="E1198" s="247"/>
      <c r="F1198" s="247"/>
      <c r="G1198" s="247"/>
      <c r="H1198" s="247"/>
      <c r="I1198" s="247"/>
    </row>
    <row r="1199" spans="1:9" ht="28.5" x14ac:dyDescent="0.25">
      <c r="A1199" s="222" t="s">
        <v>810</v>
      </c>
      <c r="B1199" s="222" t="s">
        <v>821</v>
      </c>
      <c r="C1199" s="230" t="s">
        <v>1281</v>
      </c>
      <c r="D1199" s="222" t="s">
        <v>972</v>
      </c>
      <c r="E1199" s="280">
        <v>1.26</v>
      </c>
      <c r="F1199" s="280">
        <v>1.47</v>
      </c>
      <c r="G1199" s="223" t="s">
        <v>2017</v>
      </c>
      <c r="H1199" s="221" t="s">
        <v>1992</v>
      </c>
      <c r="I1199" s="224">
        <v>46020</v>
      </c>
    </row>
    <row r="1200" spans="1:9" x14ac:dyDescent="0.25">
      <c r="A1200" s="222" t="s">
        <v>810</v>
      </c>
      <c r="B1200" s="222" t="s">
        <v>822</v>
      </c>
      <c r="C1200" s="236" t="s">
        <v>822</v>
      </c>
      <c r="D1200" s="247" t="s">
        <v>192</v>
      </c>
      <c r="E1200" s="247"/>
      <c r="F1200" s="247"/>
      <c r="G1200" s="247"/>
      <c r="H1200" s="247"/>
      <c r="I1200" s="247"/>
    </row>
    <row r="1201" spans="1:9" ht="28.5" x14ac:dyDescent="0.25">
      <c r="A1201" s="222" t="s">
        <v>810</v>
      </c>
      <c r="B1201" s="222" t="s">
        <v>822</v>
      </c>
      <c r="C1201" s="230" t="s">
        <v>1281</v>
      </c>
      <c r="D1201" s="222" t="s">
        <v>972</v>
      </c>
      <c r="E1201" s="280">
        <v>1.26</v>
      </c>
      <c r="F1201" s="280">
        <v>1.47</v>
      </c>
      <c r="G1201" s="223" t="s">
        <v>2017</v>
      </c>
      <c r="H1201" s="221" t="s">
        <v>1992</v>
      </c>
      <c r="I1201" s="224">
        <v>46020</v>
      </c>
    </row>
    <row r="1202" spans="1:9" x14ac:dyDescent="0.25">
      <c r="A1202" s="222" t="s">
        <v>810</v>
      </c>
      <c r="B1202" s="222" t="s">
        <v>823</v>
      </c>
      <c r="C1202" s="236" t="s">
        <v>823</v>
      </c>
      <c r="D1202" s="247" t="s">
        <v>193</v>
      </c>
      <c r="E1202" s="247"/>
      <c r="F1202" s="247"/>
      <c r="G1202" s="247"/>
      <c r="H1202" s="247"/>
      <c r="I1202" s="247"/>
    </row>
    <row r="1203" spans="1:9" ht="28.5" x14ac:dyDescent="0.25">
      <c r="A1203" s="222" t="s">
        <v>810</v>
      </c>
      <c r="B1203" s="222" t="s">
        <v>823</v>
      </c>
      <c r="C1203" s="230" t="s">
        <v>1281</v>
      </c>
      <c r="D1203" s="222" t="s">
        <v>972</v>
      </c>
      <c r="E1203" s="280">
        <v>1.26</v>
      </c>
      <c r="F1203" s="280">
        <v>1.47</v>
      </c>
      <c r="G1203" s="223" t="s">
        <v>2017</v>
      </c>
      <c r="H1203" s="221" t="s">
        <v>1992</v>
      </c>
      <c r="I1203" s="224">
        <v>46020</v>
      </c>
    </row>
    <row r="1204" spans="1:9" x14ac:dyDescent="0.25">
      <c r="A1204" s="222" t="s">
        <v>810</v>
      </c>
      <c r="B1204" s="222" t="s">
        <v>824</v>
      </c>
      <c r="C1204" s="236" t="s">
        <v>824</v>
      </c>
      <c r="D1204" s="247" t="s">
        <v>194</v>
      </c>
      <c r="E1204" s="247"/>
      <c r="F1204" s="247"/>
      <c r="G1204" s="247"/>
      <c r="H1204" s="247"/>
      <c r="I1204" s="247"/>
    </row>
    <row r="1205" spans="1:9" ht="28.5" x14ac:dyDescent="0.25">
      <c r="A1205" s="222" t="s">
        <v>810</v>
      </c>
      <c r="B1205" s="222" t="s">
        <v>824</v>
      </c>
      <c r="C1205" s="230" t="s">
        <v>1281</v>
      </c>
      <c r="D1205" s="222" t="s">
        <v>972</v>
      </c>
      <c r="E1205" s="280">
        <v>1.26</v>
      </c>
      <c r="F1205" s="280">
        <v>1.47</v>
      </c>
      <c r="G1205" s="223" t="s">
        <v>2017</v>
      </c>
      <c r="H1205" s="221" t="s">
        <v>1992</v>
      </c>
      <c r="I1205" s="224">
        <v>46020</v>
      </c>
    </row>
    <row r="1206" spans="1:9" x14ac:dyDescent="0.25">
      <c r="A1206" s="222" t="s">
        <v>810</v>
      </c>
      <c r="B1206" s="222" t="s">
        <v>825</v>
      </c>
      <c r="C1206" s="236" t="s">
        <v>825</v>
      </c>
      <c r="D1206" s="247" t="s">
        <v>195</v>
      </c>
      <c r="E1206" s="247"/>
      <c r="F1206" s="247"/>
      <c r="G1206" s="247"/>
      <c r="H1206" s="247"/>
      <c r="I1206" s="247"/>
    </row>
    <row r="1207" spans="1:9" ht="28.5" x14ac:dyDescent="0.25">
      <c r="A1207" s="222" t="s">
        <v>810</v>
      </c>
      <c r="B1207" s="222" t="s">
        <v>825</v>
      </c>
      <c r="C1207" s="230" t="s">
        <v>1281</v>
      </c>
      <c r="D1207" s="222" t="s">
        <v>972</v>
      </c>
      <c r="E1207" s="280">
        <v>1.26</v>
      </c>
      <c r="F1207" s="280">
        <v>1.47</v>
      </c>
      <c r="G1207" s="223" t="s">
        <v>2017</v>
      </c>
      <c r="H1207" s="221" t="s">
        <v>1992</v>
      </c>
      <c r="I1207" s="224">
        <v>46020</v>
      </c>
    </row>
    <row r="1208" spans="1:9" x14ac:dyDescent="0.25">
      <c r="A1208" s="222" t="s">
        <v>810</v>
      </c>
      <c r="B1208" s="222" t="s">
        <v>826</v>
      </c>
      <c r="C1208" s="236" t="s">
        <v>826</v>
      </c>
      <c r="D1208" s="247" t="s">
        <v>196</v>
      </c>
      <c r="E1208" s="247"/>
      <c r="F1208" s="247"/>
      <c r="G1208" s="247"/>
      <c r="H1208" s="247"/>
      <c r="I1208" s="247"/>
    </row>
    <row r="1209" spans="1:9" ht="28.5" x14ac:dyDescent="0.25">
      <c r="A1209" s="222" t="s">
        <v>810</v>
      </c>
      <c r="B1209" s="222" t="s">
        <v>826</v>
      </c>
      <c r="C1209" s="230" t="s">
        <v>1281</v>
      </c>
      <c r="D1209" s="222" t="s">
        <v>972</v>
      </c>
      <c r="E1209" s="280">
        <v>1.26</v>
      </c>
      <c r="F1209" s="280">
        <v>1.47</v>
      </c>
      <c r="G1209" s="223" t="s">
        <v>2017</v>
      </c>
      <c r="H1209" s="221" t="s">
        <v>1992</v>
      </c>
      <c r="I1209" s="224">
        <v>46020</v>
      </c>
    </row>
    <row r="1210" spans="1:9" x14ac:dyDescent="0.25">
      <c r="A1210" s="222" t="s">
        <v>810</v>
      </c>
      <c r="B1210" s="222" t="s">
        <v>589</v>
      </c>
      <c r="C1210" s="236" t="s">
        <v>589</v>
      </c>
      <c r="D1210" s="247" t="s">
        <v>197</v>
      </c>
      <c r="E1210" s="247"/>
      <c r="F1210" s="247"/>
      <c r="G1210" s="247"/>
      <c r="H1210" s="247"/>
      <c r="I1210" s="247"/>
    </row>
    <row r="1211" spans="1:9" ht="28.5" x14ac:dyDescent="0.25">
      <c r="A1211" s="222" t="s">
        <v>810</v>
      </c>
      <c r="B1211" s="222" t="s">
        <v>589</v>
      </c>
      <c r="C1211" s="230" t="s">
        <v>1281</v>
      </c>
      <c r="D1211" s="222" t="s">
        <v>972</v>
      </c>
      <c r="E1211" s="280">
        <v>1.26</v>
      </c>
      <c r="F1211" s="280">
        <v>1.47</v>
      </c>
      <c r="G1211" s="223" t="s">
        <v>2017</v>
      </c>
      <c r="H1211" s="221" t="s">
        <v>1992</v>
      </c>
      <c r="I1211" s="224">
        <v>46020</v>
      </c>
    </row>
    <row r="1212" spans="1:9" x14ac:dyDescent="0.25">
      <c r="A1212" s="222" t="s">
        <v>810</v>
      </c>
      <c r="B1212" s="222" t="s">
        <v>827</v>
      </c>
      <c r="C1212" s="236" t="s">
        <v>827</v>
      </c>
      <c r="D1212" s="247" t="s">
        <v>198</v>
      </c>
      <c r="E1212" s="247"/>
      <c r="F1212" s="247"/>
      <c r="G1212" s="247"/>
      <c r="H1212" s="247"/>
      <c r="I1212" s="247"/>
    </row>
    <row r="1213" spans="1:9" ht="28.5" x14ac:dyDescent="0.25">
      <c r="A1213" s="222" t="s">
        <v>810</v>
      </c>
      <c r="B1213" s="222" t="s">
        <v>827</v>
      </c>
      <c r="C1213" s="230" t="s">
        <v>1281</v>
      </c>
      <c r="D1213" s="222" t="s">
        <v>972</v>
      </c>
      <c r="E1213" s="280">
        <v>1.26</v>
      </c>
      <c r="F1213" s="280">
        <v>1.47</v>
      </c>
      <c r="G1213" s="223" t="s">
        <v>2017</v>
      </c>
      <c r="H1213" s="221" t="s">
        <v>1992</v>
      </c>
      <c r="I1213" s="224">
        <v>46020</v>
      </c>
    </row>
    <row r="1214" spans="1:9" x14ac:dyDescent="0.25">
      <c r="A1214" s="222" t="s">
        <v>810</v>
      </c>
      <c r="B1214" s="222" t="s">
        <v>828</v>
      </c>
      <c r="C1214" s="236" t="s">
        <v>828</v>
      </c>
      <c r="D1214" s="247" t="s">
        <v>199</v>
      </c>
      <c r="E1214" s="247"/>
      <c r="F1214" s="247"/>
      <c r="G1214" s="247"/>
      <c r="H1214" s="247"/>
      <c r="I1214" s="247"/>
    </row>
    <row r="1215" spans="1:9" ht="45" x14ac:dyDescent="0.25">
      <c r="A1215" s="222" t="s">
        <v>810</v>
      </c>
      <c r="B1215" s="222" t="s">
        <v>828</v>
      </c>
      <c r="C1215" s="230" t="s">
        <v>332</v>
      </c>
      <c r="D1215" s="222" t="s">
        <v>433</v>
      </c>
      <c r="E1215" s="281">
        <v>65.36</v>
      </c>
      <c r="F1215" s="281">
        <v>71.760000000000005</v>
      </c>
      <c r="G1215" s="223" t="s">
        <v>2016</v>
      </c>
      <c r="H1215" s="221" t="s">
        <v>1644</v>
      </c>
      <c r="I1215" s="224" t="s">
        <v>1645</v>
      </c>
    </row>
    <row r="1216" spans="1:9" ht="45" x14ac:dyDescent="0.25">
      <c r="A1216" s="222" t="s">
        <v>810</v>
      </c>
      <c r="B1216" s="222" t="s">
        <v>828</v>
      </c>
      <c r="C1216" s="230" t="s">
        <v>333</v>
      </c>
      <c r="D1216" s="222" t="s">
        <v>380</v>
      </c>
      <c r="E1216" s="281">
        <v>60.21</v>
      </c>
      <c r="F1216" s="281">
        <v>66.11</v>
      </c>
      <c r="G1216" s="223" t="s">
        <v>2016</v>
      </c>
      <c r="H1216" s="221" t="s">
        <v>1644</v>
      </c>
      <c r="I1216" s="224" t="s">
        <v>1645</v>
      </c>
    </row>
    <row r="1217" spans="1:9" ht="28.5" x14ac:dyDescent="0.25">
      <c r="A1217" s="222" t="s">
        <v>810</v>
      </c>
      <c r="B1217" s="222" t="s">
        <v>828</v>
      </c>
      <c r="C1217" s="230" t="s">
        <v>341</v>
      </c>
      <c r="D1217" s="231"/>
      <c r="E1217" s="280"/>
      <c r="F1217" s="280"/>
      <c r="G1217" s="223"/>
      <c r="H1217" s="221"/>
      <c r="I1217" s="221"/>
    </row>
    <row r="1218" spans="1:9" ht="30" x14ac:dyDescent="0.25">
      <c r="A1218" s="222" t="s">
        <v>810</v>
      </c>
      <c r="B1218" s="222" t="s">
        <v>828</v>
      </c>
      <c r="C1218" s="222" t="s">
        <v>329</v>
      </c>
      <c r="D1218" s="244" t="s">
        <v>512</v>
      </c>
      <c r="E1218" s="280">
        <v>4332.1099999999997</v>
      </c>
      <c r="F1218" s="280">
        <v>4446.63</v>
      </c>
      <c r="G1218" s="244" t="s">
        <v>2016</v>
      </c>
      <c r="H1218" s="243" t="s">
        <v>1662</v>
      </c>
      <c r="I1218" s="245" t="s">
        <v>1663</v>
      </c>
    </row>
    <row r="1219" spans="1:9" ht="30" x14ac:dyDescent="0.25">
      <c r="A1219" s="222" t="s">
        <v>810</v>
      </c>
      <c r="B1219" s="222" t="s">
        <v>828</v>
      </c>
      <c r="C1219" s="222" t="s">
        <v>331</v>
      </c>
      <c r="D1219" s="244"/>
      <c r="E1219" s="280">
        <v>72.53</v>
      </c>
      <c r="F1219" s="280">
        <v>80.58</v>
      </c>
      <c r="G1219" s="244"/>
      <c r="H1219" s="243"/>
      <c r="I1219" s="245"/>
    </row>
    <row r="1220" spans="1:9" ht="45" x14ac:dyDescent="0.25">
      <c r="A1220" s="222" t="s">
        <v>810</v>
      </c>
      <c r="B1220" s="222" t="s">
        <v>828</v>
      </c>
      <c r="C1220" s="230" t="s">
        <v>342</v>
      </c>
      <c r="D1220" s="222" t="s">
        <v>380</v>
      </c>
      <c r="E1220" s="280">
        <v>2927.38</v>
      </c>
      <c r="F1220" s="280">
        <v>3249.39</v>
      </c>
      <c r="G1220" s="223" t="s">
        <v>2017</v>
      </c>
      <c r="H1220" s="221" t="s">
        <v>1660</v>
      </c>
      <c r="I1220" s="224" t="s">
        <v>1661</v>
      </c>
    </row>
    <row r="1221" spans="1:9" ht="28.5" x14ac:dyDescent="0.25">
      <c r="A1221" s="222" t="s">
        <v>810</v>
      </c>
      <c r="B1221" s="222" t="s">
        <v>828</v>
      </c>
      <c r="C1221" s="230" t="s">
        <v>1281</v>
      </c>
      <c r="D1221" s="222" t="s">
        <v>972</v>
      </c>
      <c r="E1221" s="280">
        <v>1.26</v>
      </c>
      <c r="F1221" s="280">
        <v>1.47</v>
      </c>
      <c r="G1221" s="223" t="s">
        <v>2017</v>
      </c>
      <c r="H1221" s="221" t="s">
        <v>1992</v>
      </c>
      <c r="I1221" s="224">
        <v>46020</v>
      </c>
    </row>
    <row r="1222" spans="1:9" x14ac:dyDescent="0.25">
      <c r="A1222" s="222" t="s">
        <v>810</v>
      </c>
      <c r="B1222" s="222" t="s">
        <v>829</v>
      </c>
      <c r="C1222" s="236" t="s">
        <v>829</v>
      </c>
      <c r="D1222" s="247" t="s">
        <v>200</v>
      </c>
      <c r="E1222" s="247"/>
      <c r="F1222" s="247"/>
      <c r="G1222" s="247"/>
      <c r="H1222" s="247"/>
      <c r="I1222" s="247"/>
    </row>
    <row r="1223" spans="1:9" ht="28.5" x14ac:dyDescent="0.25">
      <c r="A1223" s="222" t="s">
        <v>810</v>
      </c>
      <c r="B1223" s="222" t="s">
        <v>829</v>
      </c>
      <c r="C1223" s="230" t="s">
        <v>1281</v>
      </c>
      <c r="D1223" s="222" t="s">
        <v>972</v>
      </c>
      <c r="E1223" s="280">
        <v>1.26</v>
      </c>
      <c r="F1223" s="280">
        <v>1.47</v>
      </c>
      <c r="G1223" s="223" t="s">
        <v>2017</v>
      </c>
      <c r="H1223" s="221" t="s">
        <v>1992</v>
      </c>
      <c r="I1223" s="224">
        <v>46020</v>
      </c>
    </row>
    <row r="1224" spans="1:9" x14ac:dyDescent="0.25">
      <c r="A1224" s="222" t="s">
        <v>810</v>
      </c>
      <c r="B1224" s="222" t="s">
        <v>830</v>
      </c>
      <c r="C1224" s="236" t="s">
        <v>830</v>
      </c>
      <c r="D1224" s="247" t="s">
        <v>201</v>
      </c>
      <c r="E1224" s="247"/>
      <c r="F1224" s="247"/>
      <c r="G1224" s="247"/>
      <c r="H1224" s="247"/>
      <c r="I1224" s="247"/>
    </row>
    <row r="1225" spans="1:9" ht="28.5" x14ac:dyDescent="0.25">
      <c r="A1225" s="222" t="s">
        <v>810</v>
      </c>
      <c r="B1225" s="222" t="s">
        <v>830</v>
      </c>
      <c r="C1225" s="230" t="s">
        <v>1281</v>
      </c>
      <c r="D1225" s="222" t="s">
        <v>972</v>
      </c>
      <c r="E1225" s="280">
        <v>1.26</v>
      </c>
      <c r="F1225" s="280">
        <v>1.47</v>
      </c>
      <c r="G1225" s="223" t="s">
        <v>2017</v>
      </c>
      <c r="H1225" s="221" t="s">
        <v>1992</v>
      </c>
      <c r="I1225" s="224">
        <v>46020</v>
      </c>
    </row>
    <row r="1226" spans="1:9" x14ac:dyDescent="0.25">
      <c r="A1226" s="222" t="s">
        <v>810</v>
      </c>
      <c r="B1226" s="222" t="s">
        <v>831</v>
      </c>
      <c r="C1226" s="236" t="s">
        <v>831</v>
      </c>
      <c r="D1226" s="247" t="s">
        <v>202</v>
      </c>
      <c r="E1226" s="247"/>
      <c r="F1226" s="247"/>
      <c r="G1226" s="247"/>
      <c r="H1226" s="247"/>
      <c r="I1226" s="247"/>
    </row>
    <row r="1227" spans="1:9" ht="28.5" x14ac:dyDescent="0.25">
      <c r="A1227" s="222" t="s">
        <v>810</v>
      </c>
      <c r="B1227" s="222" t="s">
        <v>831</v>
      </c>
      <c r="C1227" s="230" t="s">
        <v>1281</v>
      </c>
      <c r="D1227" s="222" t="s">
        <v>972</v>
      </c>
      <c r="E1227" s="280">
        <v>1.26</v>
      </c>
      <c r="F1227" s="280">
        <v>1.47</v>
      </c>
      <c r="G1227" s="223" t="s">
        <v>2017</v>
      </c>
      <c r="H1227" s="221" t="s">
        <v>1992</v>
      </c>
      <c r="I1227" s="224">
        <v>46020</v>
      </c>
    </row>
    <row r="1228" spans="1:9" x14ac:dyDescent="0.25">
      <c r="A1228" s="222" t="s">
        <v>810</v>
      </c>
      <c r="B1228" s="222" t="s">
        <v>832</v>
      </c>
      <c r="C1228" s="236" t="s">
        <v>832</v>
      </c>
      <c r="D1228" s="247" t="s">
        <v>203</v>
      </c>
      <c r="E1228" s="247"/>
      <c r="F1228" s="247"/>
      <c r="G1228" s="247"/>
      <c r="H1228" s="247"/>
      <c r="I1228" s="247"/>
    </row>
    <row r="1229" spans="1:9" ht="45" x14ac:dyDescent="0.25">
      <c r="A1229" s="222" t="s">
        <v>810</v>
      </c>
      <c r="B1229" s="222" t="s">
        <v>832</v>
      </c>
      <c r="C1229" s="230" t="s">
        <v>332</v>
      </c>
      <c r="D1229" s="222" t="s">
        <v>380</v>
      </c>
      <c r="E1229" s="236">
        <v>90.78</v>
      </c>
      <c r="F1229" s="236">
        <v>99.67</v>
      </c>
      <c r="G1229" s="223" t="s">
        <v>2016</v>
      </c>
      <c r="H1229" s="221" t="s">
        <v>1644</v>
      </c>
      <c r="I1229" s="224" t="s">
        <v>1645</v>
      </c>
    </row>
    <row r="1230" spans="1:9" ht="45" x14ac:dyDescent="0.25">
      <c r="A1230" s="222" t="s">
        <v>810</v>
      </c>
      <c r="B1230" s="222" t="s">
        <v>832</v>
      </c>
      <c r="C1230" s="230" t="s">
        <v>342</v>
      </c>
      <c r="D1230" s="222" t="s">
        <v>380</v>
      </c>
      <c r="E1230" s="280">
        <v>2927.38</v>
      </c>
      <c r="F1230" s="280">
        <v>3249.39</v>
      </c>
      <c r="G1230" s="223" t="s">
        <v>2017</v>
      </c>
      <c r="H1230" s="221" t="s">
        <v>1660</v>
      </c>
      <c r="I1230" s="224" t="s">
        <v>1661</v>
      </c>
    </row>
    <row r="1231" spans="1:9" ht="28.5" x14ac:dyDescent="0.25">
      <c r="A1231" s="222" t="s">
        <v>810</v>
      </c>
      <c r="B1231" s="222" t="s">
        <v>832</v>
      </c>
      <c r="C1231" s="230" t="s">
        <v>1281</v>
      </c>
      <c r="D1231" s="222" t="s">
        <v>972</v>
      </c>
      <c r="E1231" s="280">
        <v>1.26</v>
      </c>
      <c r="F1231" s="280">
        <v>1.47</v>
      </c>
      <c r="G1231" s="223" t="s">
        <v>2017</v>
      </c>
      <c r="H1231" s="221" t="s">
        <v>1992</v>
      </c>
      <c r="I1231" s="224">
        <v>46020</v>
      </c>
    </row>
    <row r="1232" spans="1:9" s="260" customFormat="1" ht="28.5" x14ac:dyDescent="0.25">
      <c r="A1232" s="230" t="s">
        <v>833</v>
      </c>
      <c r="B1232" s="230" t="s">
        <v>833</v>
      </c>
      <c r="C1232" s="236" t="s">
        <v>833</v>
      </c>
      <c r="D1232" s="247" t="s">
        <v>204</v>
      </c>
      <c r="E1232" s="247"/>
      <c r="F1232" s="247"/>
      <c r="G1232" s="247"/>
      <c r="H1232" s="247"/>
      <c r="I1232" s="247"/>
    </row>
    <row r="1233" spans="1:9" ht="30" x14ac:dyDescent="0.25">
      <c r="A1233" s="222" t="s">
        <v>833</v>
      </c>
      <c r="B1233" s="222" t="s">
        <v>834</v>
      </c>
      <c r="C1233" s="236" t="s">
        <v>834</v>
      </c>
      <c r="D1233" s="247" t="s">
        <v>2259</v>
      </c>
      <c r="E1233" s="247"/>
      <c r="F1233" s="247"/>
      <c r="G1233" s="247"/>
      <c r="H1233" s="247"/>
      <c r="I1233" s="247"/>
    </row>
    <row r="1234" spans="1:9" ht="30" customHeight="1" x14ac:dyDescent="0.25">
      <c r="A1234" s="222" t="s">
        <v>833</v>
      </c>
      <c r="B1234" s="222" t="s">
        <v>834</v>
      </c>
      <c r="C1234" s="233" t="s">
        <v>332</v>
      </c>
      <c r="D1234" s="222" t="s">
        <v>1544</v>
      </c>
      <c r="E1234" s="280">
        <v>27.18</v>
      </c>
      <c r="F1234" s="280">
        <v>29.84</v>
      </c>
      <c r="G1234" s="222" t="s">
        <v>2017</v>
      </c>
      <c r="H1234" s="221" t="s">
        <v>2066</v>
      </c>
      <c r="I1234" s="224" t="s">
        <v>2067</v>
      </c>
    </row>
    <row r="1235" spans="1:9" ht="28.5" x14ac:dyDescent="0.25">
      <c r="A1235" s="222" t="s">
        <v>833</v>
      </c>
      <c r="B1235" s="222" t="s">
        <v>834</v>
      </c>
      <c r="C1235" s="233" t="s">
        <v>332</v>
      </c>
      <c r="D1235" s="222" t="s">
        <v>426</v>
      </c>
      <c r="E1235" s="280">
        <v>87.21</v>
      </c>
      <c r="F1235" s="280">
        <v>95.75</v>
      </c>
      <c r="G1235" s="222" t="s">
        <v>2017</v>
      </c>
      <c r="H1235" s="221" t="s">
        <v>1461</v>
      </c>
      <c r="I1235" s="224">
        <v>46007</v>
      </c>
    </row>
    <row r="1236" spans="1:9" ht="46.5" customHeight="1" x14ac:dyDescent="0.25">
      <c r="A1236" s="222" t="s">
        <v>833</v>
      </c>
      <c r="B1236" s="222" t="s">
        <v>834</v>
      </c>
      <c r="C1236" s="233" t="s">
        <v>332</v>
      </c>
      <c r="D1236" s="222" t="s">
        <v>1492</v>
      </c>
      <c r="E1236" s="280">
        <v>140.66</v>
      </c>
      <c r="F1236" s="280">
        <v>154.44</v>
      </c>
      <c r="G1236" s="222" t="s">
        <v>2017</v>
      </c>
      <c r="H1236" s="221" t="s">
        <v>1543</v>
      </c>
      <c r="I1236" s="224">
        <v>46010</v>
      </c>
    </row>
    <row r="1237" spans="1:9" ht="46.5" customHeight="1" x14ac:dyDescent="0.25">
      <c r="A1237" s="222" t="s">
        <v>833</v>
      </c>
      <c r="B1237" s="222" t="s">
        <v>834</v>
      </c>
      <c r="C1237" s="230" t="s">
        <v>333</v>
      </c>
      <c r="D1237" s="222" t="s">
        <v>370</v>
      </c>
      <c r="E1237" s="280">
        <v>44.09</v>
      </c>
      <c r="F1237" s="280">
        <v>48.41</v>
      </c>
      <c r="G1237" s="222" t="s">
        <v>2017</v>
      </c>
      <c r="H1237" s="221" t="s">
        <v>2066</v>
      </c>
      <c r="I1237" s="224" t="s">
        <v>2067</v>
      </c>
    </row>
    <row r="1238" spans="1:9" ht="28.5" x14ac:dyDescent="0.25">
      <c r="A1238" s="222" t="s">
        <v>833</v>
      </c>
      <c r="B1238" s="222" t="s">
        <v>834</v>
      </c>
      <c r="C1238" s="230" t="s">
        <v>341</v>
      </c>
      <c r="D1238" s="222"/>
      <c r="E1238" s="280"/>
      <c r="F1238" s="280"/>
      <c r="G1238" s="223"/>
      <c r="H1238" s="221"/>
      <c r="I1238" s="221"/>
    </row>
    <row r="1239" spans="1:9" ht="30" x14ac:dyDescent="0.25">
      <c r="A1239" s="222" t="s">
        <v>833</v>
      </c>
      <c r="B1239" s="222" t="s">
        <v>834</v>
      </c>
      <c r="C1239" s="222" t="s">
        <v>329</v>
      </c>
      <c r="D1239" s="249" t="s">
        <v>1014</v>
      </c>
      <c r="E1239" s="280">
        <v>1664.55</v>
      </c>
      <c r="F1239" s="280">
        <v>1847.65</v>
      </c>
      <c r="G1239" s="244" t="s">
        <v>2017</v>
      </c>
      <c r="H1239" s="243" t="s">
        <v>1996</v>
      </c>
      <c r="I1239" s="245" t="s">
        <v>1827</v>
      </c>
    </row>
    <row r="1240" spans="1:9" ht="30" x14ac:dyDescent="0.25">
      <c r="A1240" s="222" t="s">
        <v>833</v>
      </c>
      <c r="B1240" s="222" t="s">
        <v>834</v>
      </c>
      <c r="C1240" s="222" t="s">
        <v>331</v>
      </c>
      <c r="D1240" s="249"/>
      <c r="E1240" s="280">
        <v>27.69</v>
      </c>
      <c r="F1240" s="280">
        <v>30.73</v>
      </c>
      <c r="G1240" s="244"/>
      <c r="H1240" s="243"/>
      <c r="I1240" s="245"/>
    </row>
    <row r="1241" spans="1:9" ht="30" x14ac:dyDescent="0.25">
      <c r="A1241" s="222" t="s">
        <v>833</v>
      </c>
      <c r="B1241" s="222" t="s">
        <v>834</v>
      </c>
      <c r="C1241" s="222" t="s">
        <v>329</v>
      </c>
      <c r="D1241" s="244" t="s">
        <v>1187</v>
      </c>
      <c r="E1241" s="280">
        <v>3547.92</v>
      </c>
      <c r="F1241" s="280">
        <v>3938.19</v>
      </c>
      <c r="G1241" s="244" t="s">
        <v>2017</v>
      </c>
      <c r="H1241" s="245" t="s">
        <v>1770</v>
      </c>
      <c r="I1241" s="245" t="s">
        <v>1771</v>
      </c>
    </row>
    <row r="1242" spans="1:9" ht="30" x14ac:dyDescent="0.25">
      <c r="A1242" s="222" t="s">
        <v>833</v>
      </c>
      <c r="B1242" s="222" t="s">
        <v>834</v>
      </c>
      <c r="C1242" s="222" t="s">
        <v>331</v>
      </c>
      <c r="D1242" s="244"/>
      <c r="E1242" s="280">
        <v>58.8</v>
      </c>
      <c r="F1242" s="280">
        <v>65.260000000000005</v>
      </c>
      <c r="G1242" s="244"/>
      <c r="H1242" s="245"/>
      <c r="I1242" s="245"/>
    </row>
    <row r="1243" spans="1:9" ht="60" x14ac:dyDescent="0.25">
      <c r="A1243" s="222" t="s">
        <v>833</v>
      </c>
      <c r="B1243" s="222" t="s">
        <v>834</v>
      </c>
      <c r="C1243" s="233" t="s">
        <v>342</v>
      </c>
      <c r="D1243" s="222" t="s">
        <v>1014</v>
      </c>
      <c r="E1243" s="280">
        <v>1664.55</v>
      </c>
      <c r="F1243" s="280">
        <v>1847.65</v>
      </c>
      <c r="G1243" s="223" t="s">
        <v>2017</v>
      </c>
      <c r="H1243" s="221" t="s">
        <v>1995</v>
      </c>
      <c r="I1243" s="224" t="s">
        <v>1827</v>
      </c>
    </row>
    <row r="1244" spans="1:9" ht="45" x14ac:dyDescent="0.25">
      <c r="A1244" s="222" t="s">
        <v>833</v>
      </c>
      <c r="B1244" s="222" t="s">
        <v>834</v>
      </c>
      <c r="C1244" s="233" t="s">
        <v>342</v>
      </c>
      <c r="D1244" s="222" t="s">
        <v>1188</v>
      </c>
      <c r="E1244" s="280">
        <v>3547.92</v>
      </c>
      <c r="F1244" s="280">
        <v>3938.19</v>
      </c>
      <c r="G1244" s="223" t="s">
        <v>2017</v>
      </c>
      <c r="H1244" s="221" t="s">
        <v>1782</v>
      </c>
      <c r="I1244" s="224" t="s">
        <v>1771</v>
      </c>
    </row>
    <row r="1245" spans="1:9" ht="28.5" x14ac:dyDescent="0.25">
      <c r="A1245" s="222" t="s">
        <v>833</v>
      </c>
      <c r="B1245" s="222" t="s">
        <v>834</v>
      </c>
      <c r="C1245" s="236" t="s">
        <v>1281</v>
      </c>
      <c r="D1245" s="244" t="s">
        <v>972</v>
      </c>
      <c r="E1245" s="280">
        <v>1.8</v>
      </c>
      <c r="F1245" s="280">
        <v>2.1</v>
      </c>
      <c r="G1245" s="244" t="s">
        <v>2017</v>
      </c>
      <c r="H1245" s="221" t="s">
        <v>1992</v>
      </c>
      <c r="I1245" s="224">
        <v>46020</v>
      </c>
    </row>
    <row r="1246" spans="1:9" ht="28.5" x14ac:dyDescent="0.25">
      <c r="A1246" s="222" t="s">
        <v>833</v>
      </c>
      <c r="B1246" s="222" t="s">
        <v>834</v>
      </c>
      <c r="C1246" s="236" t="s">
        <v>1281</v>
      </c>
      <c r="D1246" s="244"/>
      <c r="E1246" s="280">
        <v>1.26</v>
      </c>
      <c r="F1246" s="280">
        <v>1.47</v>
      </c>
      <c r="G1246" s="244"/>
      <c r="H1246" s="221" t="s">
        <v>1992</v>
      </c>
      <c r="I1246" s="224">
        <v>46020</v>
      </c>
    </row>
    <row r="1247" spans="1:9" ht="30" x14ac:dyDescent="0.25">
      <c r="A1247" s="222" t="s">
        <v>833</v>
      </c>
      <c r="B1247" s="222" t="s">
        <v>835</v>
      </c>
      <c r="C1247" s="236" t="s">
        <v>835</v>
      </c>
      <c r="D1247" s="253" t="s">
        <v>205</v>
      </c>
      <c r="E1247" s="253"/>
      <c r="F1247" s="253"/>
      <c r="G1247" s="253"/>
      <c r="H1247" s="253"/>
      <c r="I1247" s="253"/>
    </row>
    <row r="1248" spans="1:9" ht="28.5" x14ac:dyDescent="0.25">
      <c r="A1248" s="222" t="s">
        <v>833</v>
      </c>
      <c r="B1248" s="222" t="s">
        <v>835</v>
      </c>
      <c r="C1248" s="230" t="s">
        <v>1281</v>
      </c>
      <c r="D1248" s="222" t="s">
        <v>972</v>
      </c>
      <c r="E1248" s="280">
        <v>1.26</v>
      </c>
      <c r="F1248" s="280">
        <v>1.47</v>
      </c>
      <c r="G1248" s="223" t="s">
        <v>2017</v>
      </c>
      <c r="H1248" s="221" t="s">
        <v>1992</v>
      </c>
      <c r="I1248" s="224">
        <v>46020</v>
      </c>
    </row>
    <row r="1249" spans="1:9" ht="30" x14ac:dyDescent="0.25">
      <c r="A1249" s="222" t="s">
        <v>833</v>
      </c>
      <c r="B1249" s="222" t="s">
        <v>836</v>
      </c>
      <c r="C1249" s="236" t="s">
        <v>836</v>
      </c>
      <c r="D1249" s="247" t="s">
        <v>206</v>
      </c>
      <c r="E1249" s="247"/>
      <c r="F1249" s="247"/>
      <c r="G1249" s="247"/>
      <c r="H1249" s="247"/>
      <c r="I1249" s="247"/>
    </row>
    <row r="1250" spans="1:9" ht="45" x14ac:dyDescent="0.25">
      <c r="A1250" s="222" t="s">
        <v>833</v>
      </c>
      <c r="B1250" s="222" t="s">
        <v>836</v>
      </c>
      <c r="C1250" s="230" t="s">
        <v>332</v>
      </c>
      <c r="D1250" s="222" t="s">
        <v>1045</v>
      </c>
      <c r="E1250" s="280">
        <v>18</v>
      </c>
      <c r="F1250" s="280">
        <v>19.760000000000002</v>
      </c>
      <c r="G1250" s="223" t="s">
        <v>2017</v>
      </c>
      <c r="H1250" s="221" t="s">
        <v>1478</v>
      </c>
      <c r="I1250" s="224" t="s">
        <v>1479</v>
      </c>
    </row>
    <row r="1251" spans="1:9" ht="30" x14ac:dyDescent="0.25">
      <c r="A1251" s="222" t="s">
        <v>833</v>
      </c>
      <c r="B1251" s="222" t="s">
        <v>836</v>
      </c>
      <c r="C1251" s="230" t="s">
        <v>332</v>
      </c>
      <c r="D1251" s="222" t="s">
        <v>358</v>
      </c>
      <c r="E1251" s="280">
        <v>23.58</v>
      </c>
      <c r="F1251" s="280">
        <v>25.89</v>
      </c>
      <c r="G1251" s="223" t="s">
        <v>2017</v>
      </c>
      <c r="H1251" s="221" t="s">
        <v>2077</v>
      </c>
      <c r="I1251" s="224" t="s">
        <v>2078</v>
      </c>
    </row>
    <row r="1252" spans="1:9" x14ac:dyDescent="0.25">
      <c r="A1252" s="222" t="s">
        <v>833</v>
      </c>
      <c r="B1252" s="222" t="s">
        <v>836</v>
      </c>
      <c r="C1252" s="230" t="s">
        <v>333</v>
      </c>
      <c r="D1252" s="222" t="s">
        <v>1003</v>
      </c>
      <c r="E1252" s="280">
        <v>94.04</v>
      </c>
      <c r="F1252" s="280">
        <v>103.25</v>
      </c>
      <c r="G1252" s="222" t="s">
        <v>2017</v>
      </c>
      <c r="H1252" s="221" t="s">
        <v>1767</v>
      </c>
      <c r="I1252" s="224" t="s">
        <v>1768</v>
      </c>
    </row>
    <row r="1253" spans="1:9" ht="28.5" x14ac:dyDescent="0.25">
      <c r="A1253" s="222" t="s">
        <v>833</v>
      </c>
      <c r="B1253" s="222" t="s">
        <v>836</v>
      </c>
      <c r="C1253" s="230" t="s">
        <v>341</v>
      </c>
      <c r="D1253" s="222"/>
      <c r="E1253" s="280"/>
      <c r="F1253" s="280"/>
      <c r="G1253" s="223"/>
      <c r="H1253" s="221"/>
      <c r="I1253" s="221"/>
    </row>
    <row r="1254" spans="1:9" ht="30" x14ac:dyDescent="0.25">
      <c r="A1254" s="222" t="s">
        <v>833</v>
      </c>
      <c r="B1254" s="222" t="s">
        <v>836</v>
      </c>
      <c r="C1254" s="222" t="s">
        <v>329</v>
      </c>
      <c r="D1254" s="249" t="s">
        <v>1052</v>
      </c>
      <c r="E1254" s="280">
        <v>3250.67</v>
      </c>
      <c r="F1254" s="280">
        <v>3608.24</v>
      </c>
      <c r="G1254" s="244" t="s">
        <v>2017</v>
      </c>
      <c r="H1254" s="243" t="s">
        <v>1785</v>
      </c>
      <c r="I1254" s="245" t="s">
        <v>1786</v>
      </c>
    </row>
    <row r="1255" spans="1:9" ht="30" x14ac:dyDescent="0.25">
      <c r="A1255" s="222" t="s">
        <v>833</v>
      </c>
      <c r="B1255" s="222" t="s">
        <v>836</v>
      </c>
      <c r="C1255" s="222" t="s">
        <v>1046</v>
      </c>
      <c r="D1255" s="249"/>
      <c r="E1255" s="280">
        <v>18.600000000000001</v>
      </c>
      <c r="F1255" s="280">
        <v>20.64</v>
      </c>
      <c r="G1255" s="244"/>
      <c r="H1255" s="243"/>
      <c r="I1255" s="245"/>
    </row>
    <row r="1256" spans="1:9" ht="30" x14ac:dyDescent="0.25">
      <c r="A1256" s="222" t="s">
        <v>833</v>
      </c>
      <c r="B1256" s="222" t="s">
        <v>836</v>
      </c>
      <c r="C1256" s="230" t="s">
        <v>342</v>
      </c>
      <c r="D1256" s="222" t="s">
        <v>1052</v>
      </c>
      <c r="E1256" s="280">
        <v>3250.67</v>
      </c>
      <c r="F1256" s="280">
        <v>3608.24</v>
      </c>
      <c r="G1256" s="223" t="s">
        <v>2017</v>
      </c>
      <c r="H1256" s="221" t="s">
        <v>1790</v>
      </c>
      <c r="I1256" s="224" t="s">
        <v>1786</v>
      </c>
    </row>
    <row r="1257" spans="1:9" ht="30" x14ac:dyDescent="0.25">
      <c r="A1257" s="222" t="s">
        <v>833</v>
      </c>
      <c r="B1257" s="222" t="s">
        <v>836</v>
      </c>
      <c r="C1257" s="230" t="s">
        <v>342</v>
      </c>
      <c r="D1257" s="222" t="s">
        <v>371</v>
      </c>
      <c r="E1257" s="280">
        <v>409.33</v>
      </c>
      <c r="F1257" s="280">
        <v>454.06</v>
      </c>
      <c r="G1257" s="223" t="s">
        <v>2017</v>
      </c>
      <c r="H1257" s="221" t="s">
        <v>1572</v>
      </c>
      <c r="I1257" s="224" t="s">
        <v>1573</v>
      </c>
    </row>
    <row r="1258" spans="1:9" ht="28.5" x14ac:dyDescent="0.25">
      <c r="A1258" s="222" t="s">
        <v>833</v>
      </c>
      <c r="B1258" s="222" t="s">
        <v>836</v>
      </c>
      <c r="C1258" s="230" t="s">
        <v>1281</v>
      </c>
      <c r="D1258" s="222" t="s">
        <v>972</v>
      </c>
      <c r="E1258" s="280">
        <v>1.26</v>
      </c>
      <c r="F1258" s="280">
        <v>1.47</v>
      </c>
      <c r="G1258" s="223" t="s">
        <v>2017</v>
      </c>
      <c r="H1258" s="221" t="s">
        <v>1992</v>
      </c>
      <c r="I1258" s="224">
        <v>46020</v>
      </c>
    </row>
    <row r="1259" spans="1:9" ht="30" x14ac:dyDescent="0.25">
      <c r="A1259" s="222" t="s">
        <v>833</v>
      </c>
      <c r="B1259" s="222" t="s">
        <v>837</v>
      </c>
      <c r="C1259" s="236" t="s">
        <v>837</v>
      </c>
      <c r="D1259" s="247" t="s">
        <v>207</v>
      </c>
      <c r="E1259" s="247"/>
      <c r="F1259" s="247"/>
      <c r="G1259" s="247"/>
      <c r="H1259" s="247"/>
      <c r="I1259" s="247"/>
    </row>
    <row r="1260" spans="1:9" ht="45" x14ac:dyDescent="0.25">
      <c r="A1260" s="222" t="s">
        <v>833</v>
      </c>
      <c r="B1260" s="222" t="s">
        <v>837</v>
      </c>
      <c r="C1260" s="230" t="s">
        <v>332</v>
      </c>
      <c r="D1260" s="222" t="s">
        <v>483</v>
      </c>
      <c r="E1260" s="280">
        <v>6.13</v>
      </c>
      <c r="F1260" s="280">
        <v>6.73</v>
      </c>
      <c r="G1260" s="223" t="s">
        <v>2017</v>
      </c>
      <c r="H1260" s="221" t="s">
        <v>1480</v>
      </c>
      <c r="I1260" s="224" t="s">
        <v>1481</v>
      </c>
    </row>
    <row r="1261" spans="1:9" ht="45" x14ac:dyDescent="0.25">
      <c r="A1261" s="222" t="s">
        <v>833</v>
      </c>
      <c r="B1261" s="222" t="s">
        <v>837</v>
      </c>
      <c r="C1261" s="230" t="s">
        <v>332</v>
      </c>
      <c r="D1261" s="222" t="s">
        <v>951</v>
      </c>
      <c r="E1261" s="280">
        <v>40.71</v>
      </c>
      <c r="F1261" s="280">
        <v>44.69</v>
      </c>
      <c r="G1261" s="223" t="s">
        <v>2017</v>
      </c>
      <c r="H1261" s="221" t="s">
        <v>1534</v>
      </c>
      <c r="I1261" s="224" t="s">
        <v>1535</v>
      </c>
    </row>
    <row r="1262" spans="1:9" ht="45" x14ac:dyDescent="0.25">
      <c r="A1262" s="222" t="s">
        <v>833</v>
      </c>
      <c r="B1262" s="222" t="s">
        <v>837</v>
      </c>
      <c r="C1262" s="230" t="s">
        <v>332</v>
      </c>
      <c r="D1262" s="222" t="s">
        <v>950</v>
      </c>
      <c r="E1262" s="280">
        <v>37.549999999999997</v>
      </c>
      <c r="F1262" s="280">
        <v>41.22</v>
      </c>
      <c r="G1262" s="223" t="s">
        <v>2017</v>
      </c>
      <c r="H1262" s="221" t="s">
        <v>1534</v>
      </c>
      <c r="I1262" s="224" t="s">
        <v>1539</v>
      </c>
    </row>
    <row r="1263" spans="1:9" ht="45" x14ac:dyDescent="0.25">
      <c r="A1263" s="222" t="s">
        <v>833</v>
      </c>
      <c r="B1263" s="222" t="s">
        <v>837</v>
      </c>
      <c r="C1263" s="230" t="s">
        <v>333</v>
      </c>
      <c r="D1263" s="223" t="s">
        <v>483</v>
      </c>
      <c r="E1263" s="280">
        <v>11.39</v>
      </c>
      <c r="F1263" s="280">
        <v>12.5</v>
      </c>
      <c r="G1263" s="223" t="s">
        <v>2017</v>
      </c>
      <c r="H1263" s="221" t="s">
        <v>1480</v>
      </c>
      <c r="I1263" s="224" t="s">
        <v>1481</v>
      </c>
    </row>
    <row r="1264" spans="1:9" x14ac:dyDescent="0.25">
      <c r="A1264" s="222" t="s">
        <v>833</v>
      </c>
      <c r="B1264" s="222" t="s">
        <v>837</v>
      </c>
      <c r="C1264" s="230" t="s">
        <v>333</v>
      </c>
      <c r="D1264" s="222" t="s">
        <v>968</v>
      </c>
      <c r="E1264" s="280">
        <v>64.180000000000007</v>
      </c>
      <c r="F1264" s="280">
        <v>70.459999999999994</v>
      </c>
      <c r="G1264" s="223" t="s">
        <v>2017</v>
      </c>
      <c r="H1264" s="221" t="s">
        <v>1769</v>
      </c>
      <c r="I1264" s="224" t="s">
        <v>1743</v>
      </c>
    </row>
    <row r="1265" spans="1:9" ht="28.5" x14ac:dyDescent="0.25">
      <c r="A1265" s="222" t="s">
        <v>833</v>
      </c>
      <c r="B1265" s="222" t="s">
        <v>837</v>
      </c>
      <c r="C1265" s="230" t="s">
        <v>341</v>
      </c>
      <c r="D1265" s="222"/>
      <c r="E1265" s="280"/>
      <c r="F1265" s="280"/>
      <c r="G1265" s="223"/>
      <c r="H1265" s="221"/>
      <c r="I1265" s="221"/>
    </row>
    <row r="1266" spans="1:9" ht="30" x14ac:dyDescent="0.25">
      <c r="A1266" s="222" t="s">
        <v>833</v>
      </c>
      <c r="B1266" s="222" t="s">
        <v>837</v>
      </c>
      <c r="C1266" s="222" t="s">
        <v>329</v>
      </c>
      <c r="D1266" s="249" t="s">
        <v>1257</v>
      </c>
      <c r="E1266" s="280">
        <v>2233.66</v>
      </c>
      <c r="F1266" s="280">
        <v>2479.36</v>
      </c>
      <c r="G1266" s="244" t="s">
        <v>2016</v>
      </c>
      <c r="H1266" s="243" t="s">
        <v>1791</v>
      </c>
      <c r="I1266" s="245" t="s">
        <v>1786</v>
      </c>
    </row>
    <row r="1267" spans="1:9" ht="30" x14ac:dyDescent="0.25">
      <c r="A1267" s="222" t="s">
        <v>833</v>
      </c>
      <c r="B1267" s="222" t="s">
        <v>837</v>
      </c>
      <c r="C1267" s="222" t="s">
        <v>331</v>
      </c>
      <c r="D1267" s="249"/>
      <c r="E1267" s="280">
        <v>41.66</v>
      </c>
      <c r="F1267" s="280">
        <v>46.24</v>
      </c>
      <c r="G1267" s="244"/>
      <c r="H1267" s="243"/>
      <c r="I1267" s="245"/>
    </row>
    <row r="1268" spans="1:9" ht="30" x14ac:dyDescent="0.25">
      <c r="A1268" s="222" t="s">
        <v>833</v>
      </c>
      <c r="B1268" s="222" t="s">
        <v>837</v>
      </c>
      <c r="C1268" s="222" t="s">
        <v>329</v>
      </c>
      <c r="D1268" s="244" t="s">
        <v>962</v>
      </c>
      <c r="E1268" s="280">
        <v>3470.49</v>
      </c>
      <c r="F1268" s="280">
        <v>3852.24</v>
      </c>
      <c r="G1268" s="244" t="s">
        <v>2016</v>
      </c>
      <c r="H1268" s="243" t="s">
        <v>1785</v>
      </c>
      <c r="I1268" s="245" t="s">
        <v>1786</v>
      </c>
    </row>
    <row r="1269" spans="1:9" ht="30" x14ac:dyDescent="0.25">
      <c r="A1269" s="222" t="s">
        <v>833</v>
      </c>
      <c r="B1269" s="222" t="s">
        <v>837</v>
      </c>
      <c r="C1269" s="222" t="s">
        <v>331</v>
      </c>
      <c r="D1269" s="244"/>
      <c r="E1269" s="280">
        <v>38.409999999999997</v>
      </c>
      <c r="F1269" s="280">
        <v>42.63</v>
      </c>
      <c r="G1269" s="244"/>
      <c r="H1269" s="243"/>
      <c r="I1269" s="245"/>
    </row>
    <row r="1270" spans="1:9" ht="30" x14ac:dyDescent="0.25">
      <c r="A1270" s="222" t="s">
        <v>833</v>
      </c>
      <c r="B1270" s="222" t="s">
        <v>837</v>
      </c>
      <c r="C1270" s="222" t="s">
        <v>329</v>
      </c>
      <c r="D1270" s="249" t="s">
        <v>960</v>
      </c>
      <c r="E1270" s="280">
        <v>654.42999999999995</v>
      </c>
      <c r="F1270" s="280">
        <v>726.41</v>
      </c>
      <c r="G1270" s="244" t="s">
        <v>2017</v>
      </c>
      <c r="H1270" s="243" t="s">
        <v>1496</v>
      </c>
      <c r="I1270" s="245" t="s">
        <v>1497</v>
      </c>
    </row>
    <row r="1271" spans="1:9" ht="30" x14ac:dyDescent="0.25">
      <c r="A1271" s="222" t="s">
        <v>833</v>
      </c>
      <c r="B1271" s="222" t="s">
        <v>837</v>
      </c>
      <c r="C1271" s="222" t="s">
        <v>331</v>
      </c>
      <c r="D1271" s="249"/>
      <c r="E1271" s="280">
        <v>6.86</v>
      </c>
      <c r="F1271" s="280">
        <v>7.61</v>
      </c>
      <c r="G1271" s="244"/>
      <c r="H1271" s="243"/>
      <c r="I1271" s="245"/>
    </row>
    <row r="1272" spans="1:9" ht="45" x14ac:dyDescent="0.25">
      <c r="A1272" s="222" t="s">
        <v>833</v>
      </c>
      <c r="B1272" s="222" t="s">
        <v>837</v>
      </c>
      <c r="C1272" s="230" t="s">
        <v>342</v>
      </c>
      <c r="D1272" s="222" t="s">
        <v>947</v>
      </c>
      <c r="E1272" s="280">
        <v>3563.42</v>
      </c>
      <c r="F1272" s="280">
        <v>3955.39</v>
      </c>
      <c r="G1272" s="223" t="s">
        <v>2017</v>
      </c>
      <c r="H1272" s="221" t="s">
        <v>1790</v>
      </c>
      <c r="I1272" s="224" t="s">
        <v>1786</v>
      </c>
    </row>
    <row r="1273" spans="1:9" ht="45" x14ac:dyDescent="0.25">
      <c r="A1273" s="222" t="s">
        <v>833</v>
      </c>
      <c r="B1273" s="222" t="s">
        <v>837</v>
      </c>
      <c r="C1273" s="230" t="s">
        <v>342</v>
      </c>
      <c r="D1273" s="222" t="s">
        <v>1258</v>
      </c>
      <c r="E1273" s="280">
        <v>2233.66</v>
      </c>
      <c r="F1273" s="280">
        <v>2479.36</v>
      </c>
      <c r="G1273" s="223" t="s">
        <v>2017</v>
      </c>
      <c r="H1273" s="221" t="s">
        <v>1792</v>
      </c>
      <c r="I1273" s="224" t="s">
        <v>1786</v>
      </c>
    </row>
    <row r="1274" spans="1:9" x14ac:dyDescent="0.25">
      <c r="A1274" s="222" t="s">
        <v>833</v>
      </c>
      <c r="B1274" s="222" t="s">
        <v>837</v>
      </c>
      <c r="C1274" s="230" t="s">
        <v>342</v>
      </c>
      <c r="D1274" s="223" t="s">
        <v>483</v>
      </c>
      <c r="E1274" s="280">
        <v>654.42999999999995</v>
      </c>
      <c r="F1274" s="280">
        <v>726.41</v>
      </c>
      <c r="G1274" s="223" t="s">
        <v>2017</v>
      </c>
      <c r="H1274" s="221" t="s">
        <v>1821</v>
      </c>
      <c r="I1274" s="224">
        <v>46010</v>
      </c>
    </row>
    <row r="1275" spans="1:9" ht="28.5" x14ac:dyDescent="0.25">
      <c r="A1275" s="222" t="s">
        <v>833</v>
      </c>
      <c r="B1275" s="222" t="s">
        <v>837</v>
      </c>
      <c r="C1275" s="230" t="s">
        <v>1281</v>
      </c>
      <c r="D1275" s="222" t="s">
        <v>972</v>
      </c>
      <c r="E1275" s="280">
        <v>1.8</v>
      </c>
      <c r="F1275" s="280">
        <v>2.1</v>
      </c>
      <c r="G1275" s="223" t="s">
        <v>2017</v>
      </c>
      <c r="H1275" s="221" t="s">
        <v>1992</v>
      </c>
      <c r="I1275" s="224">
        <v>46020</v>
      </c>
    </row>
    <row r="1276" spans="1:9" ht="28.5" x14ac:dyDescent="0.25">
      <c r="A1276" s="222" t="s">
        <v>833</v>
      </c>
      <c r="B1276" s="222" t="s">
        <v>837</v>
      </c>
      <c r="C1276" s="230" t="s">
        <v>1281</v>
      </c>
      <c r="D1276" s="222" t="s">
        <v>972</v>
      </c>
      <c r="E1276" s="280">
        <v>1.26</v>
      </c>
      <c r="F1276" s="280">
        <v>1.47</v>
      </c>
      <c r="G1276" s="223" t="s">
        <v>2017</v>
      </c>
      <c r="H1276" s="221" t="s">
        <v>1992</v>
      </c>
      <c r="I1276" s="224">
        <v>46020</v>
      </c>
    </row>
    <row r="1277" spans="1:9" ht="30" x14ac:dyDescent="0.25">
      <c r="A1277" s="222" t="s">
        <v>833</v>
      </c>
      <c r="B1277" s="222" t="s">
        <v>838</v>
      </c>
      <c r="C1277" s="236" t="s">
        <v>838</v>
      </c>
      <c r="D1277" s="247" t="s">
        <v>208</v>
      </c>
      <c r="E1277" s="247"/>
      <c r="F1277" s="247"/>
      <c r="G1277" s="247"/>
      <c r="H1277" s="247"/>
      <c r="I1277" s="247"/>
    </row>
    <row r="1278" spans="1:9" ht="30" x14ac:dyDescent="0.25">
      <c r="A1278" s="222" t="s">
        <v>833</v>
      </c>
      <c r="B1278" s="222" t="s">
        <v>838</v>
      </c>
      <c r="C1278" s="230" t="s">
        <v>332</v>
      </c>
      <c r="D1278" s="222" t="s">
        <v>1200</v>
      </c>
      <c r="E1278" s="280">
        <v>55.59</v>
      </c>
      <c r="F1278" s="280">
        <v>61.03</v>
      </c>
      <c r="G1278" s="223" t="s">
        <v>2017</v>
      </c>
      <c r="H1278" s="221" t="s">
        <v>1463</v>
      </c>
      <c r="I1278" s="224" t="s">
        <v>1464</v>
      </c>
    </row>
    <row r="1279" spans="1:9" ht="28.5" x14ac:dyDescent="0.25">
      <c r="A1279" s="222" t="s">
        <v>833</v>
      </c>
      <c r="B1279" s="222" t="s">
        <v>838</v>
      </c>
      <c r="C1279" s="230" t="s">
        <v>341</v>
      </c>
      <c r="D1279" s="231"/>
      <c r="E1279" s="280"/>
      <c r="F1279" s="280"/>
      <c r="G1279" s="223"/>
      <c r="H1279" s="221"/>
      <c r="I1279" s="221"/>
    </row>
    <row r="1280" spans="1:9" ht="30" x14ac:dyDescent="0.25">
      <c r="A1280" s="222" t="s">
        <v>833</v>
      </c>
      <c r="B1280" s="222" t="s">
        <v>838</v>
      </c>
      <c r="C1280" s="222" t="s">
        <v>329</v>
      </c>
      <c r="D1280" s="249" t="s">
        <v>1189</v>
      </c>
      <c r="E1280" s="280">
        <v>3987.81</v>
      </c>
      <c r="F1280" s="280">
        <v>4426.46</v>
      </c>
      <c r="G1280" s="244" t="s">
        <v>2017</v>
      </c>
      <c r="H1280" s="243" t="s">
        <v>1815</v>
      </c>
      <c r="I1280" s="245" t="s">
        <v>1771</v>
      </c>
    </row>
    <row r="1281" spans="1:9" ht="30" x14ac:dyDescent="0.25">
      <c r="A1281" s="222" t="s">
        <v>833</v>
      </c>
      <c r="B1281" s="222" t="s">
        <v>838</v>
      </c>
      <c r="C1281" s="222" t="s">
        <v>331</v>
      </c>
      <c r="D1281" s="249"/>
      <c r="E1281" s="280">
        <v>57.46</v>
      </c>
      <c r="F1281" s="280">
        <v>63.78</v>
      </c>
      <c r="G1281" s="244"/>
      <c r="H1281" s="243"/>
      <c r="I1281" s="245"/>
    </row>
    <row r="1282" spans="1:9" ht="30" x14ac:dyDescent="0.25">
      <c r="A1282" s="222" t="s">
        <v>833</v>
      </c>
      <c r="B1282" s="222" t="s">
        <v>838</v>
      </c>
      <c r="C1282" s="230" t="s">
        <v>342</v>
      </c>
      <c r="D1282" s="222" t="s">
        <v>1189</v>
      </c>
      <c r="E1282" s="280">
        <v>3987.81</v>
      </c>
      <c r="F1282" s="280">
        <v>4426.46</v>
      </c>
      <c r="G1282" s="223" t="s">
        <v>2017</v>
      </c>
      <c r="H1282" s="221" t="s">
        <v>1816</v>
      </c>
      <c r="I1282" s="224" t="s">
        <v>1771</v>
      </c>
    </row>
    <row r="1283" spans="1:9" ht="28.5" x14ac:dyDescent="0.25">
      <c r="A1283" s="222" t="s">
        <v>833</v>
      </c>
      <c r="B1283" s="222" t="s">
        <v>838</v>
      </c>
      <c r="C1283" s="230" t="s">
        <v>1281</v>
      </c>
      <c r="D1283" s="222"/>
      <c r="E1283" s="280">
        <v>1.26</v>
      </c>
      <c r="F1283" s="280">
        <v>1.47</v>
      </c>
      <c r="G1283" s="223" t="s">
        <v>2017</v>
      </c>
      <c r="H1283" s="221" t="s">
        <v>1992</v>
      </c>
      <c r="I1283" s="224">
        <v>46020</v>
      </c>
    </row>
    <row r="1284" spans="1:9" ht="30" x14ac:dyDescent="0.25">
      <c r="A1284" s="222" t="s">
        <v>833</v>
      </c>
      <c r="B1284" s="222" t="s">
        <v>839</v>
      </c>
      <c r="C1284" s="236" t="s">
        <v>839</v>
      </c>
      <c r="D1284" s="247" t="s">
        <v>1199</v>
      </c>
      <c r="E1284" s="247"/>
      <c r="F1284" s="247"/>
      <c r="G1284" s="247"/>
      <c r="H1284" s="247"/>
      <c r="I1284" s="247"/>
    </row>
    <row r="1285" spans="1:9" ht="30" x14ac:dyDescent="0.25">
      <c r="A1285" s="222" t="s">
        <v>833</v>
      </c>
      <c r="B1285" s="222" t="s">
        <v>839</v>
      </c>
      <c r="C1285" s="230" t="s">
        <v>332</v>
      </c>
      <c r="D1285" s="222" t="s">
        <v>1201</v>
      </c>
      <c r="E1285" s="280">
        <v>20.53</v>
      </c>
      <c r="F1285" s="280">
        <v>22.54</v>
      </c>
      <c r="G1285" s="223" t="s">
        <v>2017</v>
      </c>
      <c r="H1285" s="221" t="s">
        <v>1463</v>
      </c>
      <c r="I1285" s="224" t="s">
        <v>1466</v>
      </c>
    </row>
    <row r="1286" spans="1:9" ht="45" x14ac:dyDescent="0.25">
      <c r="A1286" s="222" t="s">
        <v>833</v>
      </c>
      <c r="B1286" s="222" t="s">
        <v>839</v>
      </c>
      <c r="C1286" s="230" t="s">
        <v>332</v>
      </c>
      <c r="D1286" s="222" t="s">
        <v>1057</v>
      </c>
      <c r="E1286" s="280">
        <v>9.4600000000000009</v>
      </c>
      <c r="F1286" s="280">
        <v>10.38</v>
      </c>
      <c r="G1286" s="223" t="s">
        <v>2017</v>
      </c>
      <c r="H1286" s="221" t="s">
        <v>2050</v>
      </c>
      <c r="I1286" s="224">
        <v>46010</v>
      </c>
    </row>
    <row r="1287" spans="1:9" ht="45" x14ac:dyDescent="0.25">
      <c r="A1287" s="222" t="s">
        <v>833</v>
      </c>
      <c r="B1287" s="222" t="s">
        <v>839</v>
      </c>
      <c r="C1287" s="230" t="s">
        <v>332</v>
      </c>
      <c r="D1287" s="222" t="s">
        <v>1031</v>
      </c>
      <c r="E1287" s="280">
        <v>10.19</v>
      </c>
      <c r="F1287" s="280">
        <v>11.18</v>
      </c>
      <c r="G1287" s="223" t="s">
        <v>2017</v>
      </c>
      <c r="H1287" s="221" t="s">
        <v>1480</v>
      </c>
      <c r="I1287" s="224" t="s">
        <v>1481</v>
      </c>
    </row>
    <row r="1288" spans="1:9" ht="30" x14ac:dyDescent="0.25">
      <c r="A1288" s="222" t="s">
        <v>833</v>
      </c>
      <c r="B1288" s="222" t="s">
        <v>839</v>
      </c>
      <c r="C1288" s="230" t="s">
        <v>333</v>
      </c>
      <c r="D1288" s="222" t="s">
        <v>1181</v>
      </c>
      <c r="E1288" s="280">
        <v>45.65</v>
      </c>
      <c r="F1288" s="280">
        <v>50.12</v>
      </c>
      <c r="G1288" s="223" t="s">
        <v>2017</v>
      </c>
      <c r="H1288" s="221" t="s">
        <v>1470</v>
      </c>
      <c r="I1288" s="224">
        <v>46009</v>
      </c>
    </row>
    <row r="1289" spans="1:9" ht="45" x14ac:dyDescent="0.25">
      <c r="A1289" s="222" t="s">
        <v>833</v>
      </c>
      <c r="B1289" s="222" t="s">
        <v>839</v>
      </c>
      <c r="C1289" s="230" t="s">
        <v>333</v>
      </c>
      <c r="D1289" s="222" t="s">
        <v>1057</v>
      </c>
      <c r="E1289" s="280">
        <v>24.86</v>
      </c>
      <c r="F1289" s="280">
        <v>27.29</v>
      </c>
      <c r="G1289" s="223" t="s">
        <v>2017</v>
      </c>
      <c r="H1289" s="221" t="s">
        <v>2050</v>
      </c>
      <c r="I1289" s="224">
        <v>46010</v>
      </c>
    </row>
    <row r="1290" spans="1:9" ht="28.5" x14ac:dyDescent="0.25">
      <c r="A1290" s="222" t="s">
        <v>833</v>
      </c>
      <c r="B1290" s="222" t="s">
        <v>839</v>
      </c>
      <c r="C1290" s="230" t="s">
        <v>341</v>
      </c>
      <c r="D1290" s="222"/>
      <c r="E1290" s="280"/>
      <c r="F1290" s="280"/>
      <c r="G1290" s="223"/>
      <c r="H1290" s="221"/>
      <c r="I1290" s="224"/>
    </row>
    <row r="1291" spans="1:9" ht="30" x14ac:dyDescent="0.25">
      <c r="A1291" s="222" t="s">
        <v>833</v>
      </c>
      <c r="B1291" s="222" t="s">
        <v>839</v>
      </c>
      <c r="C1291" s="222" t="s">
        <v>329</v>
      </c>
      <c r="D1291" s="249" t="s">
        <v>1190</v>
      </c>
      <c r="E1291" s="280">
        <v>2529.38</v>
      </c>
      <c r="F1291" s="280">
        <v>2807.61</v>
      </c>
      <c r="G1291" s="244" t="s">
        <v>2017</v>
      </c>
      <c r="H1291" s="243" t="s">
        <v>1817</v>
      </c>
      <c r="I1291" s="245" t="s">
        <v>1771</v>
      </c>
    </row>
    <row r="1292" spans="1:9" ht="30" x14ac:dyDescent="0.25">
      <c r="A1292" s="222" t="s">
        <v>833</v>
      </c>
      <c r="B1292" s="222" t="s">
        <v>839</v>
      </c>
      <c r="C1292" s="222" t="s">
        <v>331</v>
      </c>
      <c r="D1292" s="249"/>
      <c r="E1292" s="280">
        <v>33.79</v>
      </c>
      <c r="F1292" s="280">
        <v>37.5</v>
      </c>
      <c r="G1292" s="244"/>
      <c r="H1292" s="243"/>
      <c r="I1292" s="245"/>
    </row>
    <row r="1293" spans="1:9" ht="30" x14ac:dyDescent="0.25">
      <c r="A1293" s="222" t="s">
        <v>833</v>
      </c>
      <c r="B1293" s="222" t="s">
        <v>839</v>
      </c>
      <c r="C1293" s="222" t="s">
        <v>329</v>
      </c>
      <c r="D1293" s="249" t="s">
        <v>1056</v>
      </c>
      <c r="E1293" s="280">
        <v>1608.68</v>
      </c>
      <c r="F1293" s="280">
        <v>1785.63</v>
      </c>
      <c r="G1293" s="244" t="s">
        <v>2017</v>
      </c>
      <c r="H1293" s="243" t="s">
        <v>1964</v>
      </c>
      <c r="I1293" s="245">
        <v>46010</v>
      </c>
    </row>
    <row r="1294" spans="1:9" ht="30" x14ac:dyDescent="0.25">
      <c r="A1294" s="222" t="s">
        <v>833</v>
      </c>
      <c r="B1294" s="222" t="s">
        <v>839</v>
      </c>
      <c r="C1294" s="222" t="s">
        <v>331</v>
      </c>
      <c r="D1294" s="249"/>
      <c r="E1294" s="280">
        <v>9.56</v>
      </c>
      <c r="F1294" s="280">
        <v>10.6</v>
      </c>
      <c r="G1294" s="244"/>
      <c r="H1294" s="243"/>
      <c r="I1294" s="245"/>
    </row>
    <row r="1295" spans="1:9" ht="30" x14ac:dyDescent="0.25">
      <c r="A1295" s="222" t="s">
        <v>833</v>
      </c>
      <c r="B1295" s="222" t="s">
        <v>839</v>
      </c>
      <c r="C1295" s="272" t="s">
        <v>342</v>
      </c>
      <c r="D1295" s="222" t="s">
        <v>1191</v>
      </c>
      <c r="E1295" s="280">
        <v>2529.38</v>
      </c>
      <c r="F1295" s="280">
        <v>2807.61</v>
      </c>
      <c r="G1295" s="222" t="s">
        <v>2017</v>
      </c>
      <c r="H1295" s="221" t="s">
        <v>1816</v>
      </c>
      <c r="I1295" s="224" t="s">
        <v>1771</v>
      </c>
    </row>
    <row r="1296" spans="1:9" ht="45" x14ac:dyDescent="0.25">
      <c r="A1296" s="222" t="s">
        <v>833</v>
      </c>
      <c r="B1296" s="222" t="s">
        <v>839</v>
      </c>
      <c r="C1296" s="272" t="s">
        <v>342</v>
      </c>
      <c r="D1296" s="222" t="s">
        <v>1418</v>
      </c>
      <c r="E1296" s="280">
        <v>1608.68</v>
      </c>
      <c r="F1296" s="280">
        <v>1785.63</v>
      </c>
      <c r="G1296" s="222" t="s">
        <v>2017</v>
      </c>
      <c r="H1296" s="221" t="s">
        <v>1818</v>
      </c>
      <c r="I1296" s="224" t="s">
        <v>1819</v>
      </c>
    </row>
    <row r="1297" spans="1:9" x14ac:dyDescent="0.25">
      <c r="A1297" s="222" t="s">
        <v>833</v>
      </c>
      <c r="B1297" s="222" t="s">
        <v>839</v>
      </c>
      <c r="C1297" s="272" t="s">
        <v>342</v>
      </c>
      <c r="D1297" s="222" t="s">
        <v>473</v>
      </c>
      <c r="E1297" s="280">
        <v>2016.84</v>
      </c>
      <c r="F1297" s="280">
        <v>2238.69</v>
      </c>
      <c r="G1297" s="223" t="s">
        <v>2017</v>
      </c>
      <c r="H1297" s="221" t="s">
        <v>1821</v>
      </c>
      <c r="I1297" s="224">
        <v>46010</v>
      </c>
    </row>
    <row r="1298" spans="1:9" ht="28.5" x14ac:dyDescent="0.25">
      <c r="A1298" s="222" t="s">
        <v>833</v>
      </c>
      <c r="B1298" s="222" t="s">
        <v>839</v>
      </c>
      <c r="C1298" s="230" t="s">
        <v>1281</v>
      </c>
      <c r="D1298" s="222" t="s">
        <v>972</v>
      </c>
      <c r="E1298" s="280">
        <v>1.26</v>
      </c>
      <c r="F1298" s="280">
        <v>1.47</v>
      </c>
      <c r="G1298" s="223" t="s">
        <v>2017</v>
      </c>
      <c r="H1298" s="221" t="s">
        <v>1992</v>
      </c>
      <c r="I1298" s="224">
        <v>46020</v>
      </c>
    </row>
    <row r="1299" spans="1:9" ht="30" x14ac:dyDescent="0.25">
      <c r="A1299" s="222" t="s">
        <v>833</v>
      </c>
      <c r="B1299" s="222" t="s">
        <v>840</v>
      </c>
      <c r="C1299" s="236" t="s">
        <v>840</v>
      </c>
      <c r="D1299" s="247" t="s">
        <v>209</v>
      </c>
      <c r="E1299" s="247"/>
      <c r="F1299" s="247"/>
      <c r="G1299" s="247"/>
      <c r="H1299" s="247"/>
      <c r="I1299" s="247"/>
    </row>
    <row r="1300" spans="1:9" ht="45" x14ac:dyDescent="0.25">
      <c r="A1300" s="222" t="s">
        <v>833</v>
      </c>
      <c r="B1300" s="222" t="s">
        <v>840</v>
      </c>
      <c r="C1300" s="230" t="s">
        <v>332</v>
      </c>
      <c r="D1300" s="226" t="s">
        <v>1158</v>
      </c>
      <c r="E1300" s="280">
        <v>60</v>
      </c>
      <c r="F1300" s="280">
        <v>65.88</v>
      </c>
      <c r="G1300" s="223" t="s">
        <v>2017</v>
      </c>
      <c r="H1300" s="221" t="s">
        <v>2260</v>
      </c>
      <c r="I1300" s="224" t="s">
        <v>2261</v>
      </c>
    </row>
    <row r="1301" spans="1:9" ht="28.5" x14ac:dyDescent="0.25">
      <c r="A1301" s="222" t="s">
        <v>833</v>
      </c>
      <c r="B1301" s="222" t="s">
        <v>840</v>
      </c>
      <c r="C1301" s="230" t="s">
        <v>1281</v>
      </c>
      <c r="D1301" s="222" t="s">
        <v>972</v>
      </c>
      <c r="E1301" s="280">
        <v>1.26</v>
      </c>
      <c r="F1301" s="280">
        <v>1.47</v>
      </c>
      <c r="G1301" s="223" t="s">
        <v>2017</v>
      </c>
      <c r="H1301" s="221" t="s">
        <v>1992</v>
      </c>
      <c r="I1301" s="224">
        <v>46020</v>
      </c>
    </row>
    <row r="1302" spans="1:9" ht="30" x14ac:dyDescent="0.25">
      <c r="A1302" s="222" t="s">
        <v>833</v>
      </c>
      <c r="B1302" s="222" t="s">
        <v>841</v>
      </c>
      <c r="C1302" s="236" t="s">
        <v>841</v>
      </c>
      <c r="D1302" s="247" t="s">
        <v>210</v>
      </c>
      <c r="E1302" s="247"/>
      <c r="F1302" s="247"/>
      <c r="G1302" s="247"/>
      <c r="H1302" s="247"/>
      <c r="I1302" s="247"/>
    </row>
    <row r="1303" spans="1:9" ht="45" x14ac:dyDescent="0.25">
      <c r="A1303" s="222" t="s">
        <v>833</v>
      </c>
      <c r="B1303" s="222" t="s">
        <v>841</v>
      </c>
      <c r="C1303" s="230" t="s">
        <v>332</v>
      </c>
      <c r="D1303" s="222" t="s">
        <v>945</v>
      </c>
      <c r="E1303" s="280">
        <v>35.840000000000003</v>
      </c>
      <c r="F1303" s="280">
        <v>39.35</v>
      </c>
      <c r="G1303" s="223" t="s">
        <v>2017</v>
      </c>
      <c r="H1303" s="221" t="s">
        <v>2262</v>
      </c>
      <c r="I1303" s="224" t="s">
        <v>1539</v>
      </c>
    </row>
    <row r="1304" spans="1:9" ht="28.5" x14ac:dyDescent="0.25">
      <c r="A1304" s="222" t="s">
        <v>833</v>
      </c>
      <c r="B1304" s="222" t="s">
        <v>841</v>
      </c>
      <c r="C1304" s="230" t="s">
        <v>341</v>
      </c>
      <c r="D1304" s="231"/>
      <c r="E1304" s="280"/>
      <c r="F1304" s="280"/>
      <c r="G1304" s="223"/>
      <c r="H1304" s="221"/>
      <c r="I1304" s="221"/>
    </row>
    <row r="1305" spans="1:9" ht="30" x14ac:dyDescent="0.25">
      <c r="A1305" s="222" t="s">
        <v>833</v>
      </c>
      <c r="B1305" s="222" t="s">
        <v>841</v>
      </c>
      <c r="C1305" s="222" t="s">
        <v>329</v>
      </c>
      <c r="D1305" s="249" t="s">
        <v>949</v>
      </c>
      <c r="E1305" s="280">
        <v>4181.49</v>
      </c>
      <c r="F1305" s="280">
        <v>4641.45</v>
      </c>
      <c r="G1305" s="244" t="s">
        <v>2017</v>
      </c>
      <c r="H1305" s="243" t="s">
        <v>1785</v>
      </c>
      <c r="I1305" s="245" t="s">
        <v>1786</v>
      </c>
    </row>
    <row r="1306" spans="1:9" ht="30" x14ac:dyDescent="0.25">
      <c r="A1306" s="222" t="s">
        <v>833</v>
      </c>
      <c r="B1306" s="222" t="s">
        <v>841</v>
      </c>
      <c r="C1306" s="222" t="s">
        <v>331</v>
      </c>
      <c r="D1306" s="249"/>
      <c r="E1306" s="280">
        <v>51.74</v>
      </c>
      <c r="F1306" s="280">
        <v>57.43</v>
      </c>
      <c r="G1306" s="244"/>
      <c r="H1306" s="243"/>
      <c r="I1306" s="245"/>
    </row>
    <row r="1307" spans="1:9" ht="30" x14ac:dyDescent="0.25">
      <c r="A1307" s="222" t="s">
        <v>833</v>
      </c>
      <c r="B1307" s="222" t="s">
        <v>841</v>
      </c>
      <c r="C1307" s="230" t="s">
        <v>342</v>
      </c>
      <c r="D1307" s="222" t="s">
        <v>948</v>
      </c>
      <c r="E1307" s="280">
        <v>4181.49</v>
      </c>
      <c r="F1307" s="280">
        <v>4641.45</v>
      </c>
      <c r="G1307" s="223" t="s">
        <v>2017</v>
      </c>
      <c r="H1307" s="221" t="s">
        <v>1790</v>
      </c>
      <c r="I1307" s="224" t="s">
        <v>1786</v>
      </c>
    </row>
    <row r="1308" spans="1:9" ht="28.5" x14ac:dyDescent="0.25">
      <c r="A1308" s="222" t="s">
        <v>833</v>
      </c>
      <c r="B1308" s="222" t="s">
        <v>841</v>
      </c>
      <c r="C1308" s="230" t="s">
        <v>1281</v>
      </c>
      <c r="D1308" s="222" t="s">
        <v>972</v>
      </c>
      <c r="E1308" s="280">
        <v>1.26</v>
      </c>
      <c r="F1308" s="280">
        <v>1.47</v>
      </c>
      <c r="G1308" s="223" t="s">
        <v>2017</v>
      </c>
      <c r="H1308" s="221" t="s">
        <v>1992</v>
      </c>
      <c r="I1308" s="224">
        <v>46020</v>
      </c>
    </row>
    <row r="1309" spans="1:9" ht="30" x14ac:dyDescent="0.25">
      <c r="A1309" s="222" t="s">
        <v>833</v>
      </c>
      <c r="B1309" s="222" t="s">
        <v>842</v>
      </c>
      <c r="C1309" s="236" t="s">
        <v>842</v>
      </c>
      <c r="D1309" s="247" t="s">
        <v>2263</v>
      </c>
      <c r="E1309" s="247"/>
      <c r="F1309" s="247"/>
      <c r="G1309" s="247"/>
      <c r="H1309" s="247"/>
      <c r="I1309" s="247"/>
    </row>
    <row r="1310" spans="1:9" ht="28.5" x14ac:dyDescent="0.25">
      <c r="A1310" s="222" t="s">
        <v>833</v>
      </c>
      <c r="B1310" s="222" t="s">
        <v>842</v>
      </c>
      <c r="C1310" s="230" t="s">
        <v>332</v>
      </c>
      <c r="D1310" s="222" t="s">
        <v>473</v>
      </c>
      <c r="E1310" s="280">
        <v>23.95</v>
      </c>
      <c r="F1310" s="280">
        <v>26.29</v>
      </c>
      <c r="G1310" s="244" t="s">
        <v>2017</v>
      </c>
      <c r="H1310" s="243" t="s">
        <v>1480</v>
      </c>
      <c r="I1310" s="245" t="s">
        <v>1634</v>
      </c>
    </row>
    <row r="1311" spans="1:9" x14ac:dyDescent="0.25">
      <c r="A1311" s="222" t="s">
        <v>833</v>
      </c>
      <c r="B1311" s="222" t="s">
        <v>842</v>
      </c>
      <c r="C1311" s="230" t="s">
        <v>333</v>
      </c>
      <c r="D1311" s="222" t="s">
        <v>473</v>
      </c>
      <c r="E1311" s="280">
        <v>31.89</v>
      </c>
      <c r="F1311" s="280">
        <v>35.01</v>
      </c>
      <c r="G1311" s="244"/>
      <c r="H1311" s="243"/>
      <c r="I1311" s="245"/>
    </row>
    <row r="1312" spans="1:9" ht="28.5" x14ac:dyDescent="0.25">
      <c r="A1312" s="222" t="s">
        <v>833</v>
      </c>
      <c r="B1312" s="222" t="s">
        <v>842</v>
      </c>
      <c r="C1312" s="230" t="s">
        <v>341</v>
      </c>
      <c r="D1312" s="222"/>
      <c r="E1312" s="280"/>
      <c r="F1312" s="280"/>
      <c r="G1312" s="223"/>
      <c r="H1312" s="221"/>
      <c r="I1312" s="224"/>
    </row>
    <row r="1313" spans="1:9" ht="30" x14ac:dyDescent="0.25">
      <c r="A1313" s="222" t="s">
        <v>833</v>
      </c>
      <c r="B1313" s="222" t="s">
        <v>842</v>
      </c>
      <c r="C1313" s="222" t="s">
        <v>329</v>
      </c>
      <c r="D1313" s="249" t="s">
        <v>473</v>
      </c>
      <c r="E1313" s="280">
        <v>2052.4499999999998</v>
      </c>
      <c r="F1313" s="280">
        <v>2278.21</v>
      </c>
      <c r="G1313" s="244" t="s">
        <v>2017</v>
      </c>
      <c r="H1313" s="243" t="s">
        <v>2084</v>
      </c>
      <c r="I1313" s="245">
        <v>46010</v>
      </c>
    </row>
    <row r="1314" spans="1:9" ht="30" x14ac:dyDescent="0.25">
      <c r="A1314" s="222" t="s">
        <v>833</v>
      </c>
      <c r="B1314" s="222" t="s">
        <v>842</v>
      </c>
      <c r="C1314" s="222" t="s">
        <v>331</v>
      </c>
      <c r="D1314" s="249"/>
      <c r="E1314" s="280">
        <v>24.5</v>
      </c>
      <c r="F1314" s="280">
        <v>27.19</v>
      </c>
      <c r="G1314" s="244"/>
      <c r="H1314" s="243"/>
      <c r="I1314" s="245"/>
    </row>
    <row r="1315" spans="1:9" x14ac:dyDescent="0.25">
      <c r="A1315" s="222" t="s">
        <v>833</v>
      </c>
      <c r="B1315" s="222" t="s">
        <v>842</v>
      </c>
      <c r="C1315" s="230" t="s">
        <v>342</v>
      </c>
      <c r="D1315" s="222" t="s">
        <v>473</v>
      </c>
      <c r="E1315" s="280">
        <v>2052.4499999999998</v>
      </c>
      <c r="F1315" s="280">
        <v>2278.21</v>
      </c>
      <c r="G1315" s="223" t="s">
        <v>2017</v>
      </c>
      <c r="H1315" s="221" t="s">
        <v>1821</v>
      </c>
      <c r="I1315" s="224">
        <v>46010</v>
      </c>
    </row>
    <row r="1316" spans="1:9" ht="28.5" x14ac:dyDescent="0.25">
      <c r="A1316" s="222" t="s">
        <v>833</v>
      </c>
      <c r="B1316" s="222" t="s">
        <v>842</v>
      </c>
      <c r="C1316" s="230" t="s">
        <v>1281</v>
      </c>
      <c r="D1316" s="222" t="s">
        <v>972</v>
      </c>
      <c r="E1316" s="280">
        <v>1.8</v>
      </c>
      <c r="F1316" s="280">
        <v>2.1</v>
      </c>
      <c r="G1316" s="223" t="s">
        <v>2017</v>
      </c>
      <c r="H1316" s="221" t="s">
        <v>1992</v>
      </c>
      <c r="I1316" s="224">
        <v>46020</v>
      </c>
    </row>
    <row r="1317" spans="1:9" ht="30" x14ac:dyDescent="0.25">
      <c r="A1317" s="222" t="s">
        <v>833</v>
      </c>
      <c r="B1317" s="222" t="s">
        <v>843</v>
      </c>
      <c r="C1317" s="236" t="s">
        <v>843</v>
      </c>
      <c r="D1317" s="247" t="s">
        <v>211</v>
      </c>
      <c r="E1317" s="247"/>
      <c r="F1317" s="247"/>
      <c r="G1317" s="247"/>
      <c r="H1317" s="247"/>
      <c r="I1317" s="247"/>
    </row>
    <row r="1318" spans="1:9" ht="45" x14ac:dyDescent="0.25">
      <c r="A1318" s="222" t="s">
        <v>833</v>
      </c>
      <c r="B1318" s="222" t="s">
        <v>843</v>
      </c>
      <c r="C1318" s="230" t="s">
        <v>332</v>
      </c>
      <c r="D1318" s="222" t="s">
        <v>1203</v>
      </c>
      <c r="E1318" s="280">
        <v>34.21</v>
      </c>
      <c r="F1318" s="280">
        <v>37.56</v>
      </c>
      <c r="G1318" s="223" t="s">
        <v>2017</v>
      </c>
      <c r="H1318" s="221" t="s">
        <v>1463</v>
      </c>
      <c r="I1318" s="224" t="s">
        <v>1464</v>
      </c>
    </row>
    <row r="1319" spans="1:9" ht="45" x14ac:dyDescent="0.25">
      <c r="A1319" s="222" t="s">
        <v>833</v>
      </c>
      <c r="B1319" s="222" t="s">
        <v>843</v>
      </c>
      <c r="C1319" s="230" t="s">
        <v>332</v>
      </c>
      <c r="D1319" s="222" t="s">
        <v>1202</v>
      </c>
      <c r="E1319" s="280">
        <v>30.71</v>
      </c>
      <c r="F1319" s="280">
        <v>33.71</v>
      </c>
      <c r="G1319" s="223" t="s">
        <v>2017</v>
      </c>
      <c r="H1319" s="221" t="s">
        <v>1463</v>
      </c>
      <c r="I1319" s="224" t="s">
        <v>1464</v>
      </c>
    </row>
    <row r="1320" spans="1:9" ht="30" x14ac:dyDescent="0.25">
      <c r="A1320" s="222" t="s">
        <v>833</v>
      </c>
      <c r="B1320" s="222" t="s">
        <v>843</v>
      </c>
      <c r="C1320" s="230" t="s">
        <v>333</v>
      </c>
      <c r="D1320" s="222" t="s">
        <v>1182</v>
      </c>
      <c r="E1320" s="280">
        <v>100.43</v>
      </c>
      <c r="F1320" s="280">
        <v>110.27</v>
      </c>
      <c r="G1320" s="223" t="s">
        <v>2017</v>
      </c>
      <c r="H1320" s="221" t="s">
        <v>1460</v>
      </c>
      <c r="I1320" s="224">
        <v>46006</v>
      </c>
    </row>
    <row r="1321" spans="1:9" ht="28.5" x14ac:dyDescent="0.25">
      <c r="A1321" s="222" t="s">
        <v>833</v>
      </c>
      <c r="B1321" s="222" t="s">
        <v>843</v>
      </c>
      <c r="C1321" s="230" t="s">
        <v>341</v>
      </c>
      <c r="D1321" s="222"/>
      <c r="E1321" s="280"/>
      <c r="F1321" s="280"/>
      <c r="G1321" s="223"/>
      <c r="H1321" s="221"/>
      <c r="I1321" s="221"/>
    </row>
    <row r="1322" spans="1:9" ht="30" x14ac:dyDescent="0.25">
      <c r="A1322" s="222" t="s">
        <v>833</v>
      </c>
      <c r="B1322" s="222" t="s">
        <v>843</v>
      </c>
      <c r="C1322" s="222" t="s">
        <v>329</v>
      </c>
      <c r="D1322" s="249" t="s">
        <v>1192</v>
      </c>
      <c r="E1322" s="280">
        <v>2216.66</v>
      </c>
      <c r="F1322" s="280">
        <v>2558.2199999999998</v>
      </c>
      <c r="G1322" s="244" t="s">
        <v>2017</v>
      </c>
      <c r="H1322" s="243" t="s">
        <v>1829</v>
      </c>
      <c r="I1322" s="245" t="s">
        <v>1771</v>
      </c>
    </row>
    <row r="1323" spans="1:9" ht="30" x14ac:dyDescent="0.25">
      <c r="A1323" s="222" t="s">
        <v>833</v>
      </c>
      <c r="B1323" s="222" t="s">
        <v>843</v>
      </c>
      <c r="C1323" s="222" t="s">
        <v>331</v>
      </c>
      <c r="D1323" s="249"/>
      <c r="E1323" s="280">
        <v>59.05</v>
      </c>
      <c r="F1323" s="280">
        <v>60.91</v>
      </c>
      <c r="G1323" s="244"/>
      <c r="H1323" s="243"/>
      <c r="I1323" s="245"/>
    </row>
    <row r="1324" spans="1:9" ht="30" x14ac:dyDescent="0.25">
      <c r="A1324" s="222" t="s">
        <v>833</v>
      </c>
      <c r="B1324" s="222" t="s">
        <v>843</v>
      </c>
      <c r="C1324" s="222" t="s">
        <v>329</v>
      </c>
      <c r="D1324" s="249" t="s">
        <v>1195</v>
      </c>
      <c r="E1324" s="280">
        <v>4493.18</v>
      </c>
      <c r="F1324" s="280">
        <v>4987.42</v>
      </c>
      <c r="G1324" s="244"/>
      <c r="H1324" s="243"/>
      <c r="I1324" s="245"/>
    </row>
    <row r="1325" spans="1:9" ht="30" x14ac:dyDescent="0.25">
      <c r="A1325" s="222" t="s">
        <v>833</v>
      </c>
      <c r="B1325" s="222" t="s">
        <v>843</v>
      </c>
      <c r="C1325" s="222" t="s">
        <v>331</v>
      </c>
      <c r="D1325" s="249"/>
      <c r="E1325" s="280">
        <v>27.89</v>
      </c>
      <c r="F1325" s="280">
        <v>30.96</v>
      </c>
      <c r="G1325" s="244"/>
      <c r="H1325" s="243"/>
      <c r="I1325" s="245"/>
    </row>
    <row r="1326" spans="1:9" ht="30" x14ac:dyDescent="0.25">
      <c r="A1326" s="222" t="s">
        <v>833</v>
      </c>
      <c r="B1326" s="222" t="s">
        <v>843</v>
      </c>
      <c r="C1326" s="222" t="s">
        <v>329</v>
      </c>
      <c r="D1326" s="249" t="s">
        <v>1193</v>
      </c>
      <c r="E1326" s="280">
        <v>5858.34</v>
      </c>
      <c r="F1326" s="280">
        <v>6502.75</v>
      </c>
      <c r="G1326" s="244"/>
      <c r="H1326" s="243"/>
      <c r="I1326" s="245"/>
    </row>
    <row r="1327" spans="1:9" ht="30" x14ac:dyDescent="0.25">
      <c r="A1327" s="222" t="s">
        <v>833</v>
      </c>
      <c r="B1327" s="222" t="s">
        <v>843</v>
      </c>
      <c r="C1327" s="222" t="s">
        <v>331</v>
      </c>
      <c r="D1327" s="249"/>
      <c r="E1327" s="280">
        <v>40.369999999999997</v>
      </c>
      <c r="F1327" s="280">
        <v>44.81</v>
      </c>
      <c r="G1327" s="244"/>
      <c r="H1327" s="243"/>
      <c r="I1327" s="245"/>
    </row>
    <row r="1328" spans="1:9" ht="45" x14ac:dyDescent="0.25">
      <c r="A1328" s="222" t="s">
        <v>833</v>
      </c>
      <c r="B1328" s="222" t="s">
        <v>843</v>
      </c>
      <c r="C1328" s="230" t="s">
        <v>342</v>
      </c>
      <c r="D1328" s="222" t="s">
        <v>1196</v>
      </c>
      <c r="E1328" s="280">
        <v>2185.19</v>
      </c>
      <c r="F1328" s="280">
        <v>2425.56</v>
      </c>
      <c r="G1328" s="244" t="s">
        <v>2017</v>
      </c>
      <c r="H1328" s="243" t="s">
        <v>1830</v>
      </c>
      <c r="I1328" s="245" t="s">
        <v>1771</v>
      </c>
    </row>
    <row r="1329" spans="1:9" ht="45" x14ac:dyDescent="0.25">
      <c r="A1329" s="222" t="s">
        <v>833</v>
      </c>
      <c r="B1329" s="222" t="s">
        <v>843</v>
      </c>
      <c r="C1329" s="230" t="s">
        <v>342</v>
      </c>
      <c r="D1329" s="222" t="s">
        <v>1194</v>
      </c>
      <c r="E1329" s="280">
        <v>4493.18</v>
      </c>
      <c r="F1329" s="280">
        <v>4987.42</v>
      </c>
      <c r="G1329" s="244"/>
      <c r="H1329" s="243"/>
      <c r="I1329" s="245"/>
    </row>
    <row r="1330" spans="1:9" ht="30" x14ac:dyDescent="0.25">
      <c r="A1330" s="222" t="s">
        <v>833</v>
      </c>
      <c r="B1330" s="222" t="s">
        <v>843</v>
      </c>
      <c r="C1330" s="230" t="s">
        <v>342</v>
      </c>
      <c r="D1330" s="222" t="s">
        <v>1197</v>
      </c>
      <c r="E1330" s="280">
        <v>5404.08</v>
      </c>
      <c r="F1330" s="280">
        <v>5998.52</v>
      </c>
      <c r="G1330" s="244"/>
      <c r="H1330" s="243"/>
      <c r="I1330" s="245"/>
    </row>
    <row r="1331" spans="1:9" ht="45" x14ac:dyDescent="0.25">
      <c r="A1331" s="222" t="s">
        <v>833</v>
      </c>
      <c r="B1331" s="222" t="s">
        <v>843</v>
      </c>
      <c r="C1331" s="230" t="s">
        <v>342</v>
      </c>
      <c r="D1331" s="222" t="s">
        <v>1198</v>
      </c>
      <c r="E1331" s="280">
        <v>546.77</v>
      </c>
      <c r="F1331" s="280">
        <v>606.91</v>
      </c>
      <c r="G1331" s="244"/>
      <c r="H1331" s="243"/>
      <c r="I1331" s="245"/>
    </row>
    <row r="1332" spans="1:9" ht="28.5" x14ac:dyDescent="0.25">
      <c r="A1332" s="222" t="s">
        <v>833</v>
      </c>
      <c r="B1332" s="222" t="s">
        <v>843</v>
      </c>
      <c r="C1332" s="230" t="s">
        <v>1281</v>
      </c>
      <c r="D1332" s="222" t="s">
        <v>972</v>
      </c>
      <c r="E1332" s="280">
        <v>1.8</v>
      </c>
      <c r="F1332" s="280">
        <v>2.1</v>
      </c>
      <c r="G1332" s="223" t="s">
        <v>2017</v>
      </c>
      <c r="H1332" s="221" t="s">
        <v>1992</v>
      </c>
      <c r="I1332" s="224">
        <v>46020</v>
      </c>
    </row>
    <row r="1333" spans="1:9" ht="28.5" x14ac:dyDescent="0.25">
      <c r="A1333" s="222" t="s">
        <v>833</v>
      </c>
      <c r="B1333" s="222" t="s">
        <v>843</v>
      </c>
      <c r="C1333" s="230" t="s">
        <v>1281</v>
      </c>
      <c r="D1333" s="222" t="s">
        <v>972</v>
      </c>
      <c r="E1333" s="280">
        <v>1.26</v>
      </c>
      <c r="F1333" s="280">
        <v>1.47</v>
      </c>
      <c r="G1333" s="223" t="s">
        <v>2017</v>
      </c>
      <c r="H1333" s="221" t="s">
        <v>1992</v>
      </c>
      <c r="I1333" s="224">
        <v>46020</v>
      </c>
    </row>
    <row r="1334" spans="1:9" ht="30" x14ac:dyDescent="0.25">
      <c r="A1334" s="222" t="s">
        <v>833</v>
      </c>
      <c r="B1334" s="222" t="s">
        <v>844</v>
      </c>
      <c r="C1334" s="236" t="s">
        <v>844</v>
      </c>
      <c r="D1334" s="247" t="s">
        <v>212</v>
      </c>
      <c r="E1334" s="247"/>
      <c r="F1334" s="247"/>
      <c r="G1334" s="247"/>
      <c r="H1334" s="247"/>
      <c r="I1334" s="247"/>
    </row>
    <row r="1335" spans="1:9" ht="28.5" x14ac:dyDescent="0.25">
      <c r="A1335" s="222" t="s">
        <v>833</v>
      </c>
      <c r="B1335" s="222" t="s">
        <v>844</v>
      </c>
      <c r="C1335" s="230" t="s">
        <v>1281</v>
      </c>
      <c r="D1335" s="222" t="s">
        <v>972</v>
      </c>
      <c r="E1335" s="280">
        <v>1.26</v>
      </c>
      <c r="F1335" s="280">
        <v>1.47</v>
      </c>
      <c r="G1335" s="223" t="s">
        <v>2017</v>
      </c>
      <c r="H1335" s="221" t="s">
        <v>1992</v>
      </c>
      <c r="I1335" s="224">
        <v>46020</v>
      </c>
    </row>
    <row r="1336" spans="1:9" ht="30" x14ac:dyDescent="0.25">
      <c r="A1336" s="222" t="s">
        <v>833</v>
      </c>
      <c r="B1336" s="222" t="s">
        <v>845</v>
      </c>
      <c r="C1336" s="236" t="s">
        <v>845</v>
      </c>
      <c r="D1336" s="247" t="s">
        <v>213</v>
      </c>
      <c r="E1336" s="247"/>
      <c r="F1336" s="247"/>
      <c r="G1336" s="247"/>
      <c r="H1336" s="247"/>
      <c r="I1336" s="247"/>
    </row>
    <row r="1337" spans="1:9" ht="30" x14ac:dyDescent="0.25">
      <c r="A1337" s="222" t="s">
        <v>833</v>
      </c>
      <c r="B1337" s="222" t="s">
        <v>845</v>
      </c>
      <c r="C1337" s="230" t="s">
        <v>332</v>
      </c>
      <c r="D1337" s="222" t="s">
        <v>1051</v>
      </c>
      <c r="E1337" s="280">
        <v>45.02</v>
      </c>
      <c r="F1337" s="280">
        <v>49.43</v>
      </c>
      <c r="G1337" s="223" t="s">
        <v>2017</v>
      </c>
      <c r="H1337" s="221" t="s">
        <v>1541</v>
      </c>
      <c r="I1337" s="224" t="s">
        <v>1542</v>
      </c>
    </row>
    <row r="1338" spans="1:9" ht="28.5" x14ac:dyDescent="0.25">
      <c r="A1338" s="222" t="s">
        <v>833</v>
      </c>
      <c r="B1338" s="222" t="s">
        <v>845</v>
      </c>
      <c r="C1338" s="230" t="s">
        <v>341</v>
      </c>
      <c r="D1338" s="222"/>
      <c r="E1338" s="280"/>
      <c r="F1338" s="280"/>
      <c r="G1338" s="223"/>
      <c r="H1338" s="221"/>
      <c r="I1338" s="224"/>
    </row>
    <row r="1339" spans="1:9" s="260" customFormat="1" ht="30" x14ac:dyDescent="0.25">
      <c r="A1339" s="222" t="s">
        <v>833</v>
      </c>
      <c r="B1339" s="222" t="s">
        <v>845</v>
      </c>
      <c r="C1339" s="222" t="s">
        <v>329</v>
      </c>
      <c r="D1339" s="244" t="s">
        <v>1048</v>
      </c>
      <c r="E1339" s="280">
        <v>2405.0100000000002</v>
      </c>
      <c r="F1339" s="280">
        <v>2669.56</v>
      </c>
      <c r="G1339" s="244" t="s">
        <v>2017</v>
      </c>
      <c r="H1339" s="243" t="s">
        <v>1831</v>
      </c>
      <c r="I1339" s="245" t="s">
        <v>1832</v>
      </c>
    </row>
    <row r="1340" spans="1:9" s="260" customFormat="1" ht="30" x14ac:dyDescent="0.25">
      <c r="A1340" s="222" t="s">
        <v>833</v>
      </c>
      <c r="B1340" s="222" t="s">
        <v>845</v>
      </c>
      <c r="C1340" s="222" t="s">
        <v>331</v>
      </c>
      <c r="D1340" s="244"/>
      <c r="E1340" s="280">
        <v>51.76</v>
      </c>
      <c r="F1340" s="280">
        <v>57.45</v>
      </c>
      <c r="G1340" s="244"/>
      <c r="H1340" s="243"/>
      <c r="I1340" s="245"/>
    </row>
    <row r="1341" spans="1:9" s="260" customFormat="1" ht="30" x14ac:dyDescent="0.25">
      <c r="A1341" s="222" t="s">
        <v>833</v>
      </c>
      <c r="B1341" s="222" t="s">
        <v>845</v>
      </c>
      <c r="C1341" s="222" t="s">
        <v>329</v>
      </c>
      <c r="D1341" s="249" t="s">
        <v>1049</v>
      </c>
      <c r="E1341" s="280">
        <v>3564.68</v>
      </c>
      <c r="F1341" s="280">
        <v>3956.79</v>
      </c>
      <c r="G1341" s="244" t="s">
        <v>2017</v>
      </c>
      <c r="H1341" s="243" t="s">
        <v>1831</v>
      </c>
      <c r="I1341" s="245" t="s">
        <v>1832</v>
      </c>
    </row>
    <row r="1342" spans="1:9" s="260" customFormat="1" ht="30" x14ac:dyDescent="0.25">
      <c r="A1342" s="222" t="s">
        <v>833</v>
      </c>
      <c r="B1342" s="222" t="s">
        <v>845</v>
      </c>
      <c r="C1342" s="222" t="s">
        <v>331</v>
      </c>
      <c r="D1342" s="249"/>
      <c r="E1342" s="280">
        <v>50.72</v>
      </c>
      <c r="F1342" s="280">
        <v>56.29</v>
      </c>
      <c r="G1342" s="244"/>
      <c r="H1342" s="243"/>
      <c r="I1342" s="245"/>
    </row>
    <row r="1343" spans="1:9" x14ac:dyDescent="0.25">
      <c r="A1343" s="222" t="s">
        <v>833</v>
      </c>
      <c r="B1343" s="222" t="s">
        <v>845</v>
      </c>
      <c r="C1343" s="230" t="s">
        <v>342</v>
      </c>
      <c r="D1343" s="249" t="s">
        <v>1050</v>
      </c>
      <c r="E1343" s="280">
        <v>2405.0100000000002</v>
      </c>
      <c r="F1343" s="280">
        <v>2669.56</v>
      </c>
      <c r="G1343" s="244" t="s">
        <v>2017</v>
      </c>
      <c r="H1343" s="243" t="s">
        <v>1833</v>
      </c>
      <c r="I1343" s="245" t="s">
        <v>1832</v>
      </c>
    </row>
    <row r="1344" spans="1:9" x14ac:dyDescent="0.25">
      <c r="A1344" s="222" t="s">
        <v>833</v>
      </c>
      <c r="B1344" s="222" t="s">
        <v>845</v>
      </c>
      <c r="C1344" s="230" t="s">
        <v>342</v>
      </c>
      <c r="D1344" s="249"/>
      <c r="E1344" s="280">
        <v>3564.68</v>
      </c>
      <c r="F1344" s="280">
        <v>3956.79</v>
      </c>
      <c r="G1344" s="244"/>
      <c r="H1344" s="243"/>
      <c r="I1344" s="245"/>
    </row>
    <row r="1345" spans="1:9" ht="28.5" x14ac:dyDescent="0.25">
      <c r="A1345" s="222" t="s">
        <v>833</v>
      </c>
      <c r="B1345" s="222" t="s">
        <v>845</v>
      </c>
      <c r="C1345" s="230" t="s">
        <v>1281</v>
      </c>
      <c r="D1345" s="222" t="s">
        <v>972</v>
      </c>
      <c r="E1345" s="280">
        <v>1.8</v>
      </c>
      <c r="F1345" s="280">
        <v>2.1</v>
      </c>
      <c r="G1345" s="223" t="s">
        <v>2017</v>
      </c>
      <c r="H1345" s="221" t="s">
        <v>1992</v>
      </c>
      <c r="I1345" s="224">
        <v>46020</v>
      </c>
    </row>
    <row r="1346" spans="1:9" ht="28.5" x14ac:dyDescent="0.25">
      <c r="A1346" s="222" t="s">
        <v>833</v>
      </c>
      <c r="B1346" s="222" t="s">
        <v>845</v>
      </c>
      <c r="C1346" s="230" t="s">
        <v>1281</v>
      </c>
      <c r="D1346" s="222" t="s">
        <v>972</v>
      </c>
      <c r="E1346" s="280">
        <v>1.26</v>
      </c>
      <c r="F1346" s="280">
        <v>1.47</v>
      </c>
      <c r="G1346" s="223" t="s">
        <v>2017</v>
      </c>
      <c r="H1346" s="221" t="s">
        <v>1992</v>
      </c>
      <c r="I1346" s="224">
        <v>46020</v>
      </c>
    </row>
    <row r="1347" spans="1:9" ht="45" x14ac:dyDescent="0.25">
      <c r="A1347" s="222" t="s">
        <v>1310</v>
      </c>
      <c r="B1347" s="222" t="s">
        <v>1310</v>
      </c>
      <c r="C1347" s="236" t="s">
        <v>1310</v>
      </c>
      <c r="D1347" s="247" t="s">
        <v>2264</v>
      </c>
      <c r="E1347" s="247"/>
      <c r="F1347" s="247"/>
      <c r="G1347" s="247"/>
      <c r="H1347" s="247"/>
      <c r="I1347" s="247"/>
    </row>
    <row r="1348" spans="1:9" ht="45" x14ac:dyDescent="0.25">
      <c r="A1348" s="222" t="s">
        <v>1310</v>
      </c>
      <c r="B1348" s="222" t="s">
        <v>1340</v>
      </c>
      <c r="C1348" s="233" t="s">
        <v>332</v>
      </c>
      <c r="D1348" s="222" t="s">
        <v>1427</v>
      </c>
      <c r="E1348" s="280">
        <v>111.55</v>
      </c>
      <c r="F1348" s="280">
        <v>117.57</v>
      </c>
      <c r="G1348" s="223" t="s">
        <v>338</v>
      </c>
      <c r="H1348" s="221" t="s">
        <v>1272</v>
      </c>
      <c r="I1348" s="224" t="s">
        <v>1271</v>
      </c>
    </row>
    <row r="1349" spans="1:9" ht="45" x14ac:dyDescent="0.25">
      <c r="A1349" s="222" t="s">
        <v>1310</v>
      </c>
      <c r="B1349" s="222" t="s">
        <v>1340</v>
      </c>
      <c r="C1349" s="233" t="s">
        <v>332</v>
      </c>
      <c r="D1349" s="222" t="s">
        <v>1330</v>
      </c>
      <c r="E1349" s="280">
        <v>38.67</v>
      </c>
      <c r="F1349" s="280">
        <v>42.45</v>
      </c>
      <c r="G1349" s="243" t="s">
        <v>2016</v>
      </c>
      <c r="H1349" s="243" t="s">
        <v>1855</v>
      </c>
      <c r="I1349" s="245" t="s">
        <v>1856</v>
      </c>
    </row>
    <row r="1350" spans="1:9" ht="45" x14ac:dyDescent="0.25">
      <c r="A1350" s="222" t="s">
        <v>1310</v>
      </c>
      <c r="B1350" s="222" t="s">
        <v>1340</v>
      </c>
      <c r="C1350" s="233" t="s">
        <v>332</v>
      </c>
      <c r="D1350" s="222" t="s">
        <v>1331</v>
      </c>
      <c r="E1350" s="280">
        <v>43.32</v>
      </c>
      <c r="F1350" s="280">
        <v>47.56</v>
      </c>
      <c r="G1350" s="243"/>
      <c r="H1350" s="243"/>
      <c r="I1350" s="245"/>
    </row>
    <row r="1351" spans="1:9" ht="45" x14ac:dyDescent="0.25">
      <c r="A1351" s="222" t="s">
        <v>1310</v>
      </c>
      <c r="B1351" s="222" t="s">
        <v>1340</v>
      </c>
      <c r="C1351" s="233" t="s">
        <v>332</v>
      </c>
      <c r="D1351" s="222" t="s">
        <v>1325</v>
      </c>
      <c r="E1351" s="280">
        <v>34.58</v>
      </c>
      <c r="F1351" s="280">
        <v>37.96</v>
      </c>
      <c r="G1351" s="223" t="s">
        <v>2017</v>
      </c>
      <c r="H1351" s="221" t="s">
        <v>1653</v>
      </c>
      <c r="I1351" s="224">
        <v>46010</v>
      </c>
    </row>
    <row r="1352" spans="1:9" ht="45" x14ac:dyDescent="0.25">
      <c r="A1352" s="222" t="s">
        <v>1310</v>
      </c>
      <c r="B1352" s="222" t="s">
        <v>1340</v>
      </c>
      <c r="C1352" s="230" t="s">
        <v>332</v>
      </c>
      <c r="D1352" s="222" t="s">
        <v>1332</v>
      </c>
      <c r="E1352" s="280">
        <v>51.16</v>
      </c>
      <c r="F1352" s="280">
        <v>56.17</v>
      </c>
      <c r="G1352" s="223" t="s">
        <v>2017</v>
      </c>
      <c r="H1352" s="221" t="s">
        <v>1857</v>
      </c>
      <c r="I1352" s="224" t="s">
        <v>1858</v>
      </c>
    </row>
    <row r="1353" spans="1:9" ht="45" x14ac:dyDescent="0.25">
      <c r="A1353" s="222" t="s">
        <v>1310</v>
      </c>
      <c r="B1353" s="222" t="s">
        <v>1340</v>
      </c>
      <c r="C1353" s="230" t="s">
        <v>332</v>
      </c>
      <c r="D1353" s="222" t="s">
        <v>1333</v>
      </c>
      <c r="E1353" s="280">
        <v>58.59</v>
      </c>
      <c r="F1353" s="280">
        <v>64.33</v>
      </c>
      <c r="G1353" s="223" t="s">
        <v>2017</v>
      </c>
      <c r="H1353" s="221" t="s">
        <v>1859</v>
      </c>
      <c r="I1353" s="224" t="s">
        <v>1860</v>
      </c>
    </row>
    <row r="1354" spans="1:9" ht="45" x14ac:dyDescent="0.25">
      <c r="A1354" s="222" t="s">
        <v>1310</v>
      </c>
      <c r="B1354" s="222" t="s">
        <v>1340</v>
      </c>
      <c r="C1354" s="230" t="s">
        <v>332</v>
      </c>
      <c r="D1354" s="222" t="s">
        <v>1409</v>
      </c>
      <c r="E1354" s="280">
        <v>74.66</v>
      </c>
      <c r="F1354" s="280">
        <v>73.89</v>
      </c>
      <c r="G1354" s="223" t="s">
        <v>337</v>
      </c>
      <c r="H1354" s="221" t="s">
        <v>1273</v>
      </c>
      <c r="I1354" s="224" t="s">
        <v>1274</v>
      </c>
    </row>
    <row r="1355" spans="1:9" ht="45" x14ac:dyDescent="0.25">
      <c r="A1355" s="222" t="s">
        <v>1310</v>
      </c>
      <c r="B1355" s="222" t="s">
        <v>1340</v>
      </c>
      <c r="C1355" s="230" t="s">
        <v>332</v>
      </c>
      <c r="D1355" s="222" t="s">
        <v>1329</v>
      </c>
      <c r="E1355" s="280">
        <v>63.1</v>
      </c>
      <c r="F1355" s="280">
        <v>66.5</v>
      </c>
      <c r="G1355" s="223" t="s">
        <v>337</v>
      </c>
      <c r="H1355" s="221" t="s">
        <v>1275</v>
      </c>
      <c r="I1355" s="224" t="s">
        <v>1276</v>
      </c>
    </row>
    <row r="1356" spans="1:9" ht="45" x14ac:dyDescent="0.25">
      <c r="A1356" s="222" t="s">
        <v>1310</v>
      </c>
      <c r="B1356" s="222" t="s">
        <v>1340</v>
      </c>
      <c r="C1356" s="233" t="s">
        <v>332</v>
      </c>
      <c r="D1356" s="222" t="s">
        <v>1334</v>
      </c>
      <c r="E1356" s="280">
        <v>134.21</v>
      </c>
      <c r="F1356" s="280">
        <v>147.36000000000001</v>
      </c>
      <c r="G1356" s="223" t="s">
        <v>2017</v>
      </c>
      <c r="H1356" s="221" t="s">
        <v>1857</v>
      </c>
      <c r="I1356" s="224" t="s">
        <v>1858</v>
      </c>
    </row>
    <row r="1357" spans="1:9" ht="45" x14ac:dyDescent="0.25">
      <c r="A1357" s="222" t="s">
        <v>1310</v>
      </c>
      <c r="B1357" s="222" t="s">
        <v>1340</v>
      </c>
      <c r="C1357" s="233" t="s">
        <v>333</v>
      </c>
      <c r="D1357" s="222" t="s">
        <v>1335</v>
      </c>
      <c r="E1357" s="280">
        <v>73.92</v>
      </c>
      <c r="F1357" s="280">
        <v>73.7</v>
      </c>
      <c r="G1357" s="223" t="s">
        <v>2017</v>
      </c>
      <c r="H1357" s="221" t="s">
        <v>1861</v>
      </c>
      <c r="I1357" s="224" t="s">
        <v>1862</v>
      </c>
    </row>
    <row r="1358" spans="1:9" ht="45" x14ac:dyDescent="0.25">
      <c r="A1358" s="222" t="s">
        <v>1310</v>
      </c>
      <c r="B1358" s="222" t="s">
        <v>1340</v>
      </c>
      <c r="C1358" s="230" t="s">
        <v>333</v>
      </c>
      <c r="D1358" s="222" t="s">
        <v>1326</v>
      </c>
      <c r="E1358" s="280">
        <v>26.76</v>
      </c>
      <c r="F1358" s="280">
        <v>29.38</v>
      </c>
      <c r="G1358" s="223" t="s">
        <v>2017</v>
      </c>
      <c r="H1358" s="221" t="s">
        <v>1653</v>
      </c>
      <c r="I1358" s="224">
        <v>46010</v>
      </c>
    </row>
    <row r="1359" spans="1:9" ht="45" x14ac:dyDescent="0.25">
      <c r="A1359" s="222" t="s">
        <v>1310</v>
      </c>
      <c r="B1359" s="222" t="s">
        <v>1340</v>
      </c>
      <c r="C1359" s="230" t="s">
        <v>333</v>
      </c>
      <c r="D1359" s="222" t="s">
        <v>1332</v>
      </c>
      <c r="E1359" s="280">
        <v>41.48</v>
      </c>
      <c r="F1359" s="280">
        <v>45.54</v>
      </c>
      <c r="G1359" s="223" t="s">
        <v>2017</v>
      </c>
      <c r="H1359" s="221" t="s">
        <v>1863</v>
      </c>
      <c r="I1359" s="224" t="s">
        <v>1862</v>
      </c>
    </row>
    <row r="1360" spans="1:9" ht="45" x14ac:dyDescent="0.25">
      <c r="A1360" s="222" t="s">
        <v>1310</v>
      </c>
      <c r="B1360" s="222" t="s">
        <v>1340</v>
      </c>
      <c r="C1360" s="230" t="s">
        <v>333</v>
      </c>
      <c r="D1360" s="222" t="s">
        <v>1329</v>
      </c>
      <c r="E1360" s="280">
        <v>68.459999999999994</v>
      </c>
      <c r="F1360" s="280">
        <v>72.150000000000006</v>
      </c>
      <c r="G1360" s="223" t="s">
        <v>337</v>
      </c>
      <c r="H1360" s="221" t="s">
        <v>1275</v>
      </c>
      <c r="I1360" s="224" t="s">
        <v>1276</v>
      </c>
    </row>
    <row r="1361" spans="1:9" ht="45" x14ac:dyDescent="0.25">
      <c r="A1361" s="222" t="s">
        <v>1310</v>
      </c>
      <c r="B1361" s="222" t="s">
        <v>1340</v>
      </c>
      <c r="C1361" s="233" t="s">
        <v>333</v>
      </c>
      <c r="D1361" s="222" t="s">
        <v>1334</v>
      </c>
      <c r="E1361" s="280">
        <v>173.41</v>
      </c>
      <c r="F1361" s="280">
        <v>190.4</v>
      </c>
      <c r="G1361" s="223" t="s">
        <v>2017</v>
      </c>
      <c r="H1361" s="221" t="s">
        <v>1863</v>
      </c>
      <c r="I1361" s="224" t="s">
        <v>1862</v>
      </c>
    </row>
    <row r="1362" spans="1:9" ht="45" x14ac:dyDescent="0.25">
      <c r="A1362" s="222" t="s">
        <v>1310</v>
      </c>
      <c r="B1362" s="222" t="s">
        <v>1340</v>
      </c>
      <c r="C1362" s="230" t="s">
        <v>341</v>
      </c>
      <c r="D1362" s="231"/>
      <c r="E1362" s="280"/>
      <c r="F1362" s="280"/>
      <c r="G1362" s="223"/>
      <c r="H1362" s="221"/>
      <c r="I1362" s="221"/>
    </row>
    <row r="1363" spans="1:9" ht="45" x14ac:dyDescent="0.25">
      <c r="A1363" s="222" t="s">
        <v>1310</v>
      </c>
      <c r="B1363" s="222" t="s">
        <v>1340</v>
      </c>
      <c r="C1363" s="222" t="s">
        <v>329</v>
      </c>
      <c r="D1363" s="249" t="s">
        <v>1426</v>
      </c>
      <c r="E1363" s="280">
        <v>4027.93</v>
      </c>
      <c r="F1363" s="280">
        <v>4471</v>
      </c>
      <c r="G1363" s="244" t="s">
        <v>2017</v>
      </c>
      <c r="H1363" s="243" t="s">
        <v>1834</v>
      </c>
      <c r="I1363" s="245" t="s">
        <v>1835</v>
      </c>
    </row>
    <row r="1364" spans="1:9" ht="45" x14ac:dyDescent="0.25">
      <c r="A1364" s="222" t="s">
        <v>1310</v>
      </c>
      <c r="B1364" s="222" t="s">
        <v>1340</v>
      </c>
      <c r="C1364" s="222" t="s">
        <v>331</v>
      </c>
      <c r="D1364" s="249"/>
      <c r="E1364" s="280">
        <v>116.29</v>
      </c>
      <c r="F1364" s="280">
        <v>129.08000000000001</v>
      </c>
      <c r="G1364" s="244"/>
      <c r="H1364" s="243"/>
      <c r="I1364" s="245"/>
    </row>
    <row r="1365" spans="1:9" ht="45" x14ac:dyDescent="0.25">
      <c r="A1365" s="222" t="s">
        <v>1310</v>
      </c>
      <c r="B1365" s="222" t="s">
        <v>1340</v>
      </c>
      <c r="C1365" s="222" t="s">
        <v>329</v>
      </c>
      <c r="D1365" s="243" t="s">
        <v>2125</v>
      </c>
      <c r="E1365" s="280">
        <v>2698.53</v>
      </c>
      <c r="F1365" s="280">
        <v>2995.36</v>
      </c>
      <c r="G1365" s="243" t="s">
        <v>2017</v>
      </c>
      <c r="H1365" s="243" t="s">
        <v>1836</v>
      </c>
      <c r="I1365" s="245" t="s">
        <v>1837</v>
      </c>
    </row>
    <row r="1366" spans="1:9" ht="45" x14ac:dyDescent="0.25">
      <c r="A1366" s="222" t="s">
        <v>1310</v>
      </c>
      <c r="B1366" s="222" t="s">
        <v>1340</v>
      </c>
      <c r="C1366" s="222" t="s">
        <v>331</v>
      </c>
      <c r="D1366" s="243"/>
      <c r="E1366" s="280">
        <v>36.770000000000003</v>
      </c>
      <c r="F1366" s="280">
        <v>40.799999999999997</v>
      </c>
      <c r="G1366" s="243"/>
      <c r="H1366" s="243"/>
      <c r="I1366" s="245"/>
    </row>
    <row r="1367" spans="1:9" ht="45" x14ac:dyDescent="0.25">
      <c r="A1367" s="222" t="s">
        <v>1310</v>
      </c>
      <c r="B1367" s="222" t="s">
        <v>1340</v>
      </c>
      <c r="C1367" s="222" t="s">
        <v>329</v>
      </c>
      <c r="D1367" s="243" t="s">
        <v>1336</v>
      </c>
      <c r="E1367" s="280">
        <v>2906.13</v>
      </c>
      <c r="F1367" s="280">
        <v>3153.13</v>
      </c>
      <c r="G1367" s="243"/>
      <c r="H1367" s="243"/>
      <c r="I1367" s="245"/>
    </row>
    <row r="1368" spans="1:9" ht="45" x14ac:dyDescent="0.25">
      <c r="A1368" s="222" t="s">
        <v>1310</v>
      </c>
      <c r="B1368" s="222" t="s">
        <v>1340</v>
      </c>
      <c r="C1368" s="222" t="s">
        <v>331</v>
      </c>
      <c r="D1368" s="243"/>
      <c r="E1368" s="280">
        <v>53.97</v>
      </c>
      <c r="F1368" s="280">
        <v>63.67</v>
      </c>
      <c r="G1368" s="243"/>
      <c r="H1368" s="243"/>
      <c r="I1368" s="245"/>
    </row>
    <row r="1369" spans="1:9" ht="45" x14ac:dyDescent="0.25">
      <c r="A1369" s="222" t="s">
        <v>1310</v>
      </c>
      <c r="B1369" s="222" t="s">
        <v>1340</v>
      </c>
      <c r="C1369" s="222" t="s">
        <v>329</v>
      </c>
      <c r="D1369" s="243" t="s">
        <v>1436</v>
      </c>
      <c r="E1369" s="280">
        <v>3018.87</v>
      </c>
      <c r="F1369" s="280">
        <v>3350.94</v>
      </c>
      <c r="G1369" s="243" t="s">
        <v>2017</v>
      </c>
      <c r="H1369" s="243" t="s">
        <v>1639</v>
      </c>
      <c r="I1369" s="245">
        <v>46010</v>
      </c>
    </row>
    <row r="1370" spans="1:9" ht="45" x14ac:dyDescent="0.25">
      <c r="A1370" s="222" t="s">
        <v>1310</v>
      </c>
      <c r="B1370" s="222" t="s">
        <v>1340</v>
      </c>
      <c r="C1370" s="222" t="s">
        <v>331</v>
      </c>
      <c r="D1370" s="243"/>
      <c r="E1370" s="280">
        <v>35.15</v>
      </c>
      <c r="F1370" s="280">
        <v>39.01</v>
      </c>
      <c r="G1370" s="243"/>
      <c r="H1370" s="243"/>
      <c r="I1370" s="245"/>
    </row>
    <row r="1371" spans="1:9" ht="45" x14ac:dyDescent="0.25">
      <c r="A1371" s="222" t="s">
        <v>1310</v>
      </c>
      <c r="B1371" s="222" t="s">
        <v>1340</v>
      </c>
      <c r="C1371" s="222" t="s">
        <v>329</v>
      </c>
      <c r="D1371" s="243" t="s">
        <v>1332</v>
      </c>
      <c r="E1371" s="280">
        <v>3251.17</v>
      </c>
      <c r="F1371" s="280">
        <v>3608.79</v>
      </c>
      <c r="G1371" s="243" t="s">
        <v>2017</v>
      </c>
      <c r="H1371" s="243" t="s">
        <v>1838</v>
      </c>
      <c r="I1371" s="245" t="s">
        <v>1839</v>
      </c>
    </row>
    <row r="1372" spans="1:9" ht="45" x14ac:dyDescent="0.25">
      <c r="A1372" s="222" t="s">
        <v>1310</v>
      </c>
      <c r="B1372" s="222" t="s">
        <v>1340</v>
      </c>
      <c r="C1372" s="222" t="s">
        <v>331</v>
      </c>
      <c r="D1372" s="243"/>
      <c r="E1372" s="280">
        <v>60.38</v>
      </c>
      <c r="F1372" s="280">
        <v>67.02</v>
      </c>
      <c r="G1372" s="243"/>
      <c r="H1372" s="243"/>
      <c r="I1372" s="245"/>
    </row>
    <row r="1373" spans="1:9" ht="45" x14ac:dyDescent="0.25">
      <c r="A1373" s="222" t="s">
        <v>1310</v>
      </c>
      <c r="B1373" s="222" t="s">
        <v>1340</v>
      </c>
      <c r="C1373" s="222" t="s">
        <v>329</v>
      </c>
      <c r="D1373" s="243" t="s">
        <v>1328</v>
      </c>
      <c r="E1373" s="280">
        <v>1674.6</v>
      </c>
      <c r="F1373" s="280">
        <v>1858.8</v>
      </c>
      <c r="G1373" s="243" t="s">
        <v>2017</v>
      </c>
      <c r="H1373" s="243" t="s">
        <v>1840</v>
      </c>
      <c r="I1373" s="245" t="s">
        <v>1841</v>
      </c>
    </row>
    <row r="1374" spans="1:9" ht="45" x14ac:dyDescent="0.25">
      <c r="A1374" s="222" t="s">
        <v>1310</v>
      </c>
      <c r="B1374" s="222" t="s">
        <v>1340</v>
      </c>
      <c r="C1374" s="222" t="s">
        <v>331</v>
      </c>
      <c r="D1374" s="243"/>
      <c r="E1374" s="280">
        <v>67.53</v>
      </c>
      <c r="F1374" s="280">
        <v>74.95</v>
      </c>
      <c r="G1374" s="243"/>
      <c r="H1374" s="243"/>
      <c r="I1374" s="245"/>
    </row>
    <row r="1375" spans="1:9" ht="45" x14ac:dyDescent="0.25">
      <c r="A1375" s="222" t="s">
        <v>1310</v>
      </c>
      <c r="B1375" s="222" t="s">
        <v>1340</v>
      </c>
      <c r="C1375" s="222" t="s">
        <v>329</v>
      </c>
      <c r="D1375" s="243" t="s">
        <v>1334</v>
      </c>
      <c r="E1375" s="280">
        <v>3858.75</v>
      </c>
      <c r="F1375" s="280">
        <v>4283.21</v>
      </c>
      <c r="G1375" s="243" t="s">
        <v>2017</v>
      </c>
      <c r="H1375" s="243" t="s">
        <v>1842</v>
      </c>
      <c r="I1375" s="245" t="s">
        <v>1843</v>
      </c>
    </row>
    <row r="1376" spans="1:9" ht="45" x14ac:dyDescent="0.25">
      <c r="A1376" s="222" t="s">
        <v>1310</v>
      </c>
      <c r="B1376" s="222" t="s">
        <v>1340</v>
      </c>
      <c r="C1376" s="222" t="s">
        <v>331</v>
      </c>
      <c r="D1376" s="243"/>
      <c r="E1376" s="280">
        <v>140.13999999999999</v>
      </c>
      <c r="F1376" s="280">
        <v>155.55000000000001</v>
      </c>
      <c r="G1376" s="243"/>
      <c r="H1376" s="243"/>
      <c r="I1376" s="245"/>
    </row>
    <row r="1377" spans="1:9" ht="60" x14ac:dyDescent="0.25">
      <c r="A1377" s="222" t="s">
        <v>1310</v>
      </c>
      <c r="B1377" s="222" t="s">
        <v>1340</v>
      </c>
      <c r="C1377" s="230" t="s">
        <v>342</v>
      </c>
      <c r="D1377" s="222" t="s">
        <v>1426</v>
      </c>
      <c r="E1377" s="280">
        <v>3911.99</v>
      </c>
      <c r="F1377" s="280">
        <v>4342.3</v>
      </c>
      <c r="G1377" s="223" t="s">
        <v>2017</v>
      </c>
      <c r="H1377" s="221" t="s">
        <v>1844</v>
      </c>
      <c r="I1377" s="224" t="s">
        <v>1845</v>
      </c>
    </row>
    <row r="1378" spans="1:9" ht="45" x14ac:dyDescent="0.25">
      <c r="A1378" s="222" t="s">
        <v>1310</v>
      </c>
      <c r="B1378" s="222" t="s">
        <v>1340</v>
      </c>
      <c r="C1378" s="230" t="s">
        <v>342</v>
      </c>
      <c r="D1378" s="222" t="s">
        <v>1337</v>
      </c>
      <c r="E1378" s="280">
        <v>2698.53</v>
      </c>
      <c r="F1378" s="280">
        <v>2995.36</v>
      </c>
      <c r="G1378" s="243" t="s">
        <v>2017</v>
      </c>
      <c r="H1378" s="243" t="s">
        <v>1846</v>
      </c>
      <c r="I1378" s="245" t="s">
        <v>1837</v>
      </c>
    </row>
    <row r="1379" spans="1:9" ht="45" x14ac:dyDescent="0.25">
      <c r="A1379" s="222" t="s">
        <v>1310</v>
      </c>
      <c r="B1379" s="222" t="s">
        <v>1340</v>
      </c>
      <c r="C1379" s="230" t="s">
        <v>342</v>
      </c>
      <c r="D1379" s="222" t="s">
        <v>1336</v>
      </c>
      <c r="E1379" s="280">
        <v>2906.13</v>
      </c>
      <c r="F1379" s="280">
        <v>3153.13</v>
      </c>
      <c r="G1379" s="243"/>
      <c r="H1379" s="243"/>
      <c r="I1379" s="245"/>
    </row>
    <row r="1380" spans="1:9" ht="45" x14ac:dyDescent="0.25">
      <c r="A1380" s="222" t="s">
        <v>1310</v>
      </c>
      <c r="B1380" s="222" t="s">
        <v>1340</v>
      </c>
      <c r="C1380" s="230" t="s">
        <v>342</v>
      </c>
      <c r="D1380" s="222" t="s">
        <v>1436</v>
      </c>
      <c r="E1380" s="280">
        <v>4874.3100000000004</v>
      </c>
      <c r="F1380" s="280">
        <v>5410.48</v>
      </c>
      <c r="G1380" s="223" t="s">
        <v>2017</v>
      </c>
      <c r="H1380" s="221" t="s">
        <v>1847</v>
      </c>
      <c r="I1380" s="224" t="s">
        <v>1848</v>
      </c>
    </row>
    <row r="1381" spans="1:9" ht="45" x14ac:dyDescent="0.25">
      <c r="A1381" s="222" t="s">
        <v>1310</v>
      </c>
      <c r="B1381" s="222" t="s">
        <v>1340</v>
      </c>
      <c r="C1381" s="230" t="s">
        <v>342</v>
      </c>
      <c r="D1381" s="222" t="s">
        <v>1332</v>
      </c>
      <c r="E1381" s="280">
        <v>4047.51</v>
      </c>
      <c r="F1381" s="280">
        <v>4492.7299999999996</v>
      </c>
      <c r="G1381" s="223" t="s">
        <v>2017</v>
      </c>
      <c r="H1381" s="221" t="s">
        <v>1849</v>
      </c>
      <c r="I1381" s="224" t="s">
        <v>1839</v>
      </c>
    </row>
    <row r="1382" spans="1:9" ht="45" x14ac:dyDescent="0.25">
      <c r="A1382" s="222" t="s">
        <v>1310</v>
      </c>
      <c r="B1382" s="222" t="s">
        <v>1340</v>
      </c>
      <c r="C1382" s="230" t="s">
        <v>342</v>
      </c>
      <c r="D1382" s="222" t="s">
        <v>1338</v>
      </c>
      <c r="E1382" s="280">
        <v>3108.8</v>
      </c>
      <c r="F1382" s="280">
        <v>3450.76</v>
      </c>
      <c r="G1382" s="223" t="s">
        <v>2017</v>
      </c>
      <c r="H1382" s="221" t="s">
        <v>1850</v>
      </c>
      <c r="I1382" s="224" t="s">
        <v>1851</v>
      </c>
    </row>
    <row r="1383" spans="1:9" ht="45" x14ac:dyDescent="0.25">
      <c r="A1383" s="222" t="s">
        <v>1310</v>
      </c>
      <c r="B1383" s="222" t="s">
        <v>1340</v>
      </c>
      <c r="C1383" s="230" t="s">
        <v>342</v>
      </c>
      <c r="D1383" s="222" t="s">
        <v>1327</v>
      </c>
      <c r="E1383" s="280">
        <v>1674.6</v>
      </c>
      <c r="F1383" s="280">
        <v>1858.8</v>
      </c>
      <c r="G1383" s="223" t="s">
        <v>2017</v>
      </c>
      <c r="H1383" s="221" t="s">
        <v>1852</v>
      </c>
      <c r="I1383" s="224" t="s">
        <v>1841</v>
      </c>
    </row>
    <row r="1384" spans="1:9" ht="45" x14ac:dyDescent="0.25">
      <c r="A1384" s="222" t="s">
        <v>1310</v>
      </c>
      <c r="B1384" s="222" t="s">
        <v>1340</v>
      </c>
      <c r="C1384" s="230" t="s">
        <v>342</v>
      </c>
      <c r="D1384" s="222" t="s">
        <v>1339</v>
      </c>
      <c r="E1384" s="280">
        <v>3608.57</v>
      </c>
      <c r="F1384" s="280">
        <v>4005.51</v>
      </c>
      <c r="G1384" s="223" t="s">
        <v>2017</v>
      </c>
      <c r="H1384" s="221" t="s">
        <v>1853</v>
      </c>
      <c r="I1384" s="224" t="s">
        <v>1854</v>
      </c>
    </row>
    <row r="1385" spans="1:9" ht="45" x14ac:dyDescent="0.25">
      <c r="A1385" s="222" t="s">
        <v>1310</v>
      </c>
      <c r="B1385" s="222" t="s">
        <v>1340</v>
      </c>
      <c r="C1385" s="230" t="s">
        <v>1281</v>
      </c>
      <c r="D1385" s="222" t="s">
        <v>972</v>
      </c>
      <c r="E1385" s="280">
        <v>1.8</v>
      </c>
      <c r="F1385" s="280">
        <v>2.1</v>
      </c>
      <c r="G1385" s="223" t="s">
        <v>2017</v>
      </c>
      <c r="H1385" s="221" t="s">
        <v>1992</v>
      </c>
      <c r="I1385" s="224">
        <v>46020</v>
      </c>
    </row>
    <row r="1386" spans="1:9" ht="45" x14ac:dyDescent="0.25">
      <c r="A1386" s="222" t="s">
        <v>1310</v>
      </c>
      <c r="B1386" s="222" t="s">
        <v>1340</v>
      </c>
      <c r="C1386" s="230" t="s">
        <v>1281</v>
      </c>
      <c r="D1386" s="222" t="s">
        <v>972</v>
      </c>
      <c r="E1386" s="280">
        <v>1.26</v>
      </c>
      <c r="F1386" s="280">
        <v>1.47</v>
      </c>
      <c r="G1386" s="223" t="s">
        <v>2017</v>
      </c>
      <c r="H1386" s="221" t="s">
        <v>1992</v>
      </c>
      <c r="I1386" s="224">
        <v>46020</v>
      </c>
    </row>
    <row r="1387" spans="1:9" s="260" customFormat="1" ht="42.75" x14ac:dyDescent="0.25">
      <c r="A1387" s="230" t="s">
        <v>578</v>
      </c>
      <c r="B1387" s="230" t="s">
        <v>578</v>
      </c>
      <c r="C1387" s="263" t="s">
        <v>578</v>
      </c>
      <c r="D1387" s="247" t="s">
        <v>417</v>
      </c>
      <c r="E1387" s="247"/>
      <c r="F1387" s="247"/>
      <c r="G1387" s="247"/>
      <c r="H1387" s="247"/>
      <c r="I1387" s="247"/>
    </row>
    <row r="1388" spans="1:9" ht="45" x14ac:dyDescent="0.25">
      <c r="A1388" s="222" t="s">
        <v>578</v>
      </c>
      <c r="B1388" s="222" t="s">
        <v>579</v>
      </c>
      <c r="C1388" s="236" t="s">
        <v>579</v>
      </c>
      <c r="D1388" s="247" t="s">
        <v>214</v>
      </c>
      <c r="E1388" s="247"/>
      <c r="F1388" s="247"/>
      <c r="G1388" s="247"/>
      <c r="H1388" s="247"/>
      <c r="I1388" s="247"/>
    </row>
    <row r="1389" spans="1:9" ht="45" x14ac:dyDescent="0.25">
      <c r="A1389" s="222" t="s">
        <v>578</v>
      </c>
      <c r="B1389" s="222" t="s">
        <v>579</v>
      </c>
      <c r="C1389" s="230" t="s">
        <v>332</v>
      </c>
      <c r="D1389" s="222" t="s">
        <v>2265</v>
      </c>
      <c r="E1389" s="280">
        <v>18.98</v>
      </c>
      <c r="F1389" s="280">
        <v>20.84</v>
      </c>
      <c r="G1389" s="223" t="s">
        <v>2017</v>
      </c>
      <c r="H1389" s="221" t="s">
        <v>2020</v>
      </c>
      <c r="I1389" s="224" t="s">
        <v>2021</v>
      </c>
    </row>
    <row r="1390" spans="1:9" ht="45" x14ac:dyDescent="0.25">
      <c r="A1390" s="222" t="s">
        <v>578</v>
      </c>
      <c r="B1390" s="222" t="s">
        <v>579</v>
      </c>
      <c r="C1390" s="230" t="s">
        <v>341</v>
      </c>
      <c r="D1390" s="231"/>
      <c r="E1390" s="280"/>
      <c r="F1390" s="280"/>
      <c r="G1390" s="223"/>
      <c r="H1390" s="221"/>
      <c r="I1390" s="221"/>
    </row>
    <row r="1391" spans="1:9" ht="45" x14ac:dyDescent="0.25">
      <c r="A1391" s="222" t="s">
        <v>578</v>
      </c>
      <c r="B1391" s="222" t="s">
        <v>579</v>
      </c>
      <c r="C1391" s="222" t="s">
        <v>329</v>
      </c>
      <c r="D1391" s="249" t="s">
        <v>2266</v>
      </c>
      <c r="E1391" s="280">
        <v>1123.26</v>
      </c>
      <c r="F1391" s="280">
        <v>1246.81</v>
      </c>
      <c r="G1391" s="244" t="s">
        <v>2017</v>
      </c>
      <c r="H1391" s="243" t="s">
        <v>2085</v>
      </c>
      <c r="I1391" s="245" t="s">
        <v>1606</v>
      </c>
    </row>
    <row r="1392" spans="1:9" ht="45" x14ac:dyDescent="0.25">
      <c r="A1392" s="222" t="s">
        <v>578</v>
      </c>
      <c r="B1392" s="222" t="s">
        <v>579</v>
      </c>
      <c r="C1392" s="222" t="s">
        <v>331</v>
      </c>
      <c r="D1392" s="249"/>
      <c r="E1392" s="280">
        <v>28.67</v>
      </c>
      <c r="F1392" s="280">
        <v>31.82</v>
      </c>
      <c r="G1392" s="244"/>
      <c r="H1392" s="243"/>
      <c r="I1392" s="245"/>
    </row>
    <row r="1393" spans="1:9" ht="45" x14ac:dyDescent="0.25">
      <c r="A1393" s="222" t="s">
        <v>578</v>
      </c>
      <c r="B1393" s="222" t="s">
        <v>579</v>
      </c>
      <c r="C1393" s="230" t="s">
        <v>342</v>
      </c>
      <c r="D1393" s="222" t="s">
        <v>2266</v>
      </c>
      <c r="E1393" s="280">
        <v>1123.26</v>
      </c>
      <c r="F1393" s="280">
        <v>1246.81</v>
      </c>
      <c r="G1393" s="223" t="s">
        <v>2017</v>
      </c>
      <c r="H1393" s="221" t="s">
        <v>2150</v>
      </c>
      <c r="I1393" s="224" t="s">
        <v>1606</v>
      </c>
    </row>
    <row r="1394" spans="1:9" ht="45" x14ac:dyDescent="0.25">
      <c r="A1394" s="222" t="s">
        <v>578</v>
      </c>
      <c r="B1394" s="222" t="s">
        <v>579</v>
      </c>
      <c r="C1394" s="230" t="s">
        <v>1281</v>
      </c>
      <c r="D1394" s="222" t="s">
        <v>972</v>
      </c>
      <c r="E1394" s="280">
        <v>1.26</v>
      </c>
      <c r="F1394" s="280">
        <v>1.47</v>
      </c>
      <c r="G1394" s="223" t="s">
        <v>2017</v>
      </c>
      <c r="H1394" s="221" t="s">
        <v>1992</v>
      </c>
      <c r="I1394" s="224">
        <v>46020</v>
      </c>
    </row>
    <row r="1395" spans="1:9" ht="45" x14ac:dyDescent="0.25">
      <c r="A1395" s="222" t="s">
        <v>578</v>
      </c>
      <c r="B1395" s="222" t="s">
        <v>580</v>
      </c>
      <c r="C1395" s="266" t="s">
        <v>580</v>
      </c>
      <c r="D1395" s="247" t="s">
        <v>215</v>
      </c>
      <c r="E1395" s="247"/>
      <c r="F1395" s="247"/>
      <c r="G1395" s="247"/>
      <c r="H1395" s="247"/>
      <c r="I1395" s="247"/>
    </row>
    <row r="1396" spans="1:9" ht="45" x14ac:dyDescent="0.25">
      <c r="A1396" s="222" t="s">
        <v>578</v>
      </c>
      <c r="B1396" s="222" t="s">
        <v>580</v>
      </c>
      <c r="C1396" s="230" t="s">
        <v>332</v>
      </c>
      <c r="D1396" s="222" t="s">
        <v>454</v>
      </c>
      <c r="E1396" s="280">
        <v>34.29</v>
      </c>
      <c r="F1396" s="280">
        <v>37.65</v>
      </c>
      <c r="G1396" s="244" t="s">
        <v>2017</v>
      </c>
      <c r="H1396" s="243" t="s">
        <v>2025</v>
      </c>
      <c r="I1396" s="245" t="s">
        <v>2026</v>
      </c>
    </row>
    <row r="1397" spans="1:9" ht="45" x14ac:dyDescent="0.25">
      <c r="A1397" s="222" t="s">
        <v>578</v>
      </c>
      <c r="B1397" s="222" t="s">
        <v>580</v>
      </c>
      <c r="C1397" s="230" t="s">
        <v>333</v>
      </c>
      <c r="D1397" s="222" t="s">
        <v>454</v>
      </c>
      <c r="E1397" s="280">
        <v>46.03</v>
      </c>
      <c r="F1397" s="280">
        <v>50.54</v>
      </c>
      <c r="G1397" s="244"/>
      <c r="H1397" s="243"/>
      <c r="I1397" s="245"/>
    </row>
    <row r="1398" spans="1:9" ht="45" x14ac:dyDescent="0.25">
      <c r="A1398" s="222" t="s">
        <v>578</v>
      </c>
      <c r="B1398" s="222" t="s">
        <v>580</v>
      </c>
      <c r="C1398" s="230" t="s">
        <v>341</v>
      </c>
      <c r="D1398" s="231"/>
      <c r="E1398" s="280"/>
      <c r="F1398" s="280"/>
      <c r="G1398" s="223"/>
      <c r="H1398" s="221"/>
      <c r="I1398" s="221"/>
    </row>
    <row r="1399" spans="1:9" ht="45" x14ac:dyDescent="0.25">
      <c r="A1399" s="222" t="s">
        <v>578</v>
      </c>
      <c r="B1399" s="222" t="s">
        <v>580</v>
      </c>
      <c r="C1399" s="222" t="s">
        <v>329</v>
      </c>
      <c r="D1399" s="249" t="s">
        <v>369</v>
      </c>
      <c r="E1399" s="280">
        <v>4082.38</v>
      </c>
      <c r="F1399" s="280">
        <v>4531.4399999999996</v>
      </c>
      <c r="G1399" s="244" t="s">
        <v>2017</v>
      </c>
      <c r="H1399" s="243" t="s">
        <v>1457</v>
      </c>
      <c r="I1399" s="245" t="s">
        <v>1458</v>
      </c>
    </row>
    <row r="1400" spans="1:9" ht="45" x14ac:dyDescent="0.25">
      <c r="A1400" s="222" t="s">
        <v>578</v>
      </c>
      <c r="B1400" s="222" t="s">
        <v>580</v>
      </c>
      <c r="C1400" s="222" t="s">
        <v>331</v>
      </c>
      <c r="D1400" s="249"/>
      <c r="E1400" s="280">
        <v>39.090000000000003</v>
      </c>
      <c r="F1400" s="280">
        <v>43.38</v>
      </c>
      <c r="G1400" s="244"/>
      <c r="H1400" s="243"/>
      <c r="I1400" s="245"/>
    </row>
    <row r="1401" spans="1:9" ht="45" x14ac:dyDescent="0.25">
      <c r="A1401" s="222" t="s">
        <v>578</v>
      </c>
      <c r="B1401" s="222" t="s">
        <v>580</v>
      </c>
      <c r="C1401" s="230" t="s">
        <v>342</v>
      </c>
      <c r="D1401" s="222" t="s">
        <v>369</v>
      </c>
      <c r="E1401" s="280">
        <v>1912.5</v>
      </c>
      <c r="F1401" s="280">
        <v>2122.87</v>
      </c>
      <c r="G1401" s="223" t="s">
        <v>2017</v>
      </c>
      <c r="H1401" s="221" t="s">
        <v>1457</v>
      </c>
      <c r="I1401" s="224" t="s">
        <v>1458</v>
      </c>
    </row>
    <row r="1402" spans="1:9" ht="45" x14ac:dyDescent="0.25">
      <c r="A1402" s="222" t="s">
        <v>578</v>
      </c>
      <c r="B1402" s="222" t="s">
        <v>580</v>
      </c>
      <c r="C1402" s="230" t="s">
        <v>1281</v>
      </c>
      <c r="D1402" s="222" t="s">
        <v>1084</v>
      </c>
      <c r="E1402" s="280">
        <v>1.8</v>
      </c>
      <c r="F1402" s="280">
        <v>2.1</v>
      </c>
      <c r="G1402" s="223" t="s">
        <v>2017</v>
      </c>
      <c r="H1402" s="221" t="s">
        <v>1992</v>
      </c>
      <c r="I1402" s="224">
        <v>46020</v>
      </c>
    </row>
    <row r="1403" spans="1:9" ht="45" x14ac:dyDescent="0.25">
      <c r="A1403" s="222" t="s">
        <v>578</v>
      </c>
      <c r="B1403" s="222" t="s">
        <v>581</v>
      </c>
      <c r="C1403" s="236" t="s">
        <v>581</v>
      </c>
      <c r="D1403" s="247" t="s">
        <v>216</v>
      </c>
      <c r="E1403" s="247"/>
      <c r="F1403" s="247"/>
      <c r="G1403" s="247"/>
      <c r="H1403" s="247"/>
      <c r="I1403" s="247"/>
    </row>
    <row r="1404" spans="1:9" ht="45" x14ac:dyDescent="0.25">
      <c r="A1404" s="222" t="s">
        <v>578</v>
      </c>
      <c r="B1404" s="222" t="s">
        <v>581</v>
      </c>
      <c r="C1404" s="230" t="s">
        <v>332</v>
      </c>
      <c r="D1404" s="249" t="s">
        <v>369</v>
      </c>
      <c r="E1404" s="280">
        <v>19.25</v>
      </c>
      <c r="F1404" s="280">
        <v>21.13</v>
      </c>
      <c r="G1404" s="244" t="s">
        <v>2017</v>
      </c>
      <c r="H1404" s="243" t="s">
        <v>2032</v>
      </c>
      <c r="I1404" s="245" t="s">
        <v>1768</v>
      </c>
    </row>
    <row r="1405" spans="1:9" ht="45" x14ac:dyDescent="0.25">
      <c r="A1405" s="222" t="s">
        <v>578</v>
      </c>
      <c r="B1405" s="222" t="s">
        <v>581</v>
      </c>
      <c r="C1405" s="230" t="s">
        <v>333</v>
      </c>
      <c r="D1405" s="249"/>
      <c r="E1405" s="280">
        <v>37.299999999999997</v>
      </c>
      <c r="F1405" s="280">
        <v>40.950000000000003</v>
      </c>
      <c r="G1405" s="244"/>
      <c r="H1405" s="243"/>
      <c r="I1405" s="245"/>
    </row>
    <row r="1406" spans="1:9" ht="45" x14ac:dyDescent="0.25">
      <c r="A1406" s="222" t="s">
        <v>578</v>
      </c>
      <c r="B1406" s="222" t="s">
        <v>581</v>
      </c>
      <c r="C1406" s="230" t="s">
        <v>341</v>
      </c>
      <c r="D1406" s="231"/>
      <c r="E1406" s="280"/>
      <c r="F1406" s="280"/>
      <c r="G1406" s="223"/>
      <c r="H1406" s="221"/>
      <c r="I1406" s="221"/>
    </row>
    <row r="1407" spans="1:9" ht="45" x14ac:dyDescent="0.25">
      <c r="A1407" s="222" t="s">
        <v>578</v>
      </c>
      <c r="B1407" s="222" t="s">
        <v>581</v>
      </c>
      <c r="C1407" s="222" t="s">
        <v>329</v>
      </c>
      <c r="D1407" s="249" t="s">
        <v>369</v>
      </c>
      <c r="E1407" s="280">
        <v>2814.9</v>
      </c>
      <c r="F1407" s="280">
        <v>3124.53</v>
      </c>
      <c r="G1407" s="244" t="s">
        <v>2017</v>
      </c>
      <c r="H1407" s="243" t="s">
        <v>1486</v>
      </c>
      <c r="I1407" s="245" t="s">
        <v>1485</v>
      </c>
    </row>
    <row r="1408" spans="1:9" ht="45" x14ac:dyDescent="0.25">
      <c r="A1408" s="222" t="s">
        <v>578</v>
      </c>
      <c r="B1408" s="222" t="s">
        <v>581</v>
      </c>
      <c r="C1408" s="222" t="s">
        <v>331</v>
      </c>
      <c r="D1408" s="249"/>
      <c r="E1408" s="280">
        <v>19.829999999999998</v>
      </c>
      <c r="F1408" s="280">
        <v>22.01</v>
      </c>
      <c r="G1408" s="244"/>
      <c r="H1408" s="243"/>
      <c r="I1408" s="245"/>
    </row>
    <row r="1409" spans="1:9" ht="45" x14ac:dyDescent="0.25">
      <c r="A1409" s="222" t="s">
        <v>578</v>
      </c>
      <c r="B1409" s="222" t="s">
        <v>581</v>
      </c>
      <c r="C1409" s="230" t="s">
        <v>342</v>
      </c>
      <c r="D1409" s="222" t="s">
        <v>369</v>
      </c>
      <c r="E1409" s="280">
        <v>2814.9</v>
      </c>
      <c r="F1409" s="280">
        <v>3124.53</v>
      </c>
      <c r="G1409" s="223" t="s">
        <v>2017</v>
      </c>
      <c r="H1409" s="221" t="s">
        <v>1484</v>
      </c>
      <c r="I1409" s="224" t="s">
        <v>1485</v>
      </c>
    </row>
    <row r="1410" spans="1:9" ht="45" x14ac:dyDescent="0.25">
      <c r="A1410" s="222" t="s">
        <v>578</v>
      </c>
      <c r="B1410" s="222" t="s">
        <v>581</v>
      </c>
      <c r="C1410" s="230" t="s">
        <v>1281</v>
      </c>
      <c r="D1410" s="222" t="s">
        <v>1084</v>
      </c>
      <c r="E1410" s="280">
        <v>1.26</v>
      </c>
      <c r="F1410" s="280">
        <v>1.47</v>
      </c>
      <c r="G1410" s="223" t="s">
        <v>2017</v>
      </c>
      <c r="H1410" s="221" t="s">
        <v>1992</v>
      </c>
      <c r="I1410" s="224">
        <v>46020</v>
      </c>
    </row>
    <row r="1411" spans="1:9" ht="45" x14ac:dyDescent="0.25">
      <c r="A1411" s="222" t="s">
        <v>578</v>
      </c>
      <c r="B1411" s="222" t="s">
        <v>582</v>
      </c>
      <c r="C1411" s="236" t="s">
        <v>582</v>
      </c>
      <c r="D1411" s="247" t="s">
        <v>217</v>
      </c>
      <c r="E1411" s="247"/>
      <c r="F1411" s="247"/>
      <c r="G1411" s="247"/>
      <c r="H1411" s="247"/>
      <c r="I1411" s="247"/>
    </row>
    <row r="1412" spans="1:9" ht="45" x14ac:dyDescent="0.25">
      <c r="A1412" s="222" t="s">
        <v>578</v>
      </c>
      <c r="B1412" s="222" t="s">
        <v>582</v>
      </c>
      <c r="C1412" s="230" t="s">
        <v>332</v>
      </c>
      <c r="D1412" s="222" t="s">
        <v>372</v>
      </c>
      <c r="E1412" s="280"/>
      <c r="F1412" s="280"/>
      <c r="G1412" s="223" t="s">
        <v>337</v>
      </c>
      <c r="H1412" s="221" t="s">
        <v>1029</v>
      </c>
      <c r="I1412" s="224" t="s">
        <v>1030</v>
      </c>
    </row>
    <row r="1413" spans="1:9" ht="45" x14ac:dyDescent="0.25">
      <c r="A1413" s="222" t="s">
        <v>578</v>
      </c>
      <c r="B1413" s="222" t="s">
        <v>582</v>
      </c>
      <c r="C1413" s="230" t="s">
        <v>342</v>
      </c>
      <c r="D1413" s="222" t="s">
        <v>2267</v>
      </c>
      <c r="E1413" s="280">
        <v>2710.25</v>
      </c>
      <c r="F1413" s="280">
        <v>3008.37</v>
      </c>
      <c r="G1413" s="223" t="s">
        <v>2017</v>
      </c>
      <c r="H1413" s="221" t="s">
        <v>2072</v>
      </c>
      <c r="I1413" s="224" t="s">
        <v>2033</v>
      </c>
    </row>
    <row r="1414" spans="1:9" ht="45" x14ac:dyDescent="0.25">
      <c r="A1414" s="222" t="s">
        <v>578</v>
      </c>
      <c r="B1414" s="222" t="s">
        <v>582</v>
      </c>
      <c r="C1414" s="230" t="s">
        <v>1281</v>
      </c>
      <c r="D1414" s="222" t="s">
        <v>972</v>
      </c>
      <c r="E1414" s="280">
        <v>1.26</v>
      </c>
      <c r="F1414" s="280">
        <v>1.47</v>
      </c>
      <c r="G1414" s="223" t="s">
        <v>2017</v>
      </c>
      <c r="H1414" s="221" t="s">
        <v>1992</v>
      </c>
      <c r="I1414" s="224">
        <v>46020</v>
      </c>
    </row>
    <row r="1415" spans="1:9" ht="45" x14ac:dyDescent="0.25">
      <c r="A1415" s="222" t="s">
        <v>578</v>
      </c>
      <c r="B1415" s="222" t="s">
        <v>583</v>
      </c>
      <c r="C1415" s="236" t="s">
        <v>583</v>
      </c>
      <c r="D1415" s="247" t="s">
        <v>218</v>
      </c>
      <c r="E1415" s="247"/>
      <c r="F1415" s="247"/>
      <c r="G1415" s="247"/>
      <c r="H1415" s="247"/>
      <c r="I1415" s="247"/>
    </row>
    <row r="1416" spans="1:9" ht="45" x14ac:dyDescent="0.25">
      <c r="A1416" s="222" t="s">
        <v>578</v>
      </c>
      <c r="B1416" s="222" t="s">
        <v>583</v>
      </c>
      <c r="C1416" s="230" t="s">
        <v>332</v>
      </c>
      <c r="D1416" s="222" t="s">
        <v>1445</v>
      </c>
      <c r="E1416" s="280">
        <v>104.91</v>
      </c>
      <c r="F1416" s="280">
        <v>115.19</v>
      </c>
      <c r="G1416" s="244" t="s">
        <v>2017</v>
      </c>
      <c r="H1416" s="243" t="s">
        <v>2034</v>
      </c>
      <c r="I1416" s="245" t="s">
        <v>2035</v>
      </c>
    </row>
    <row r="1417" spans="1:9" ht="45" x14ac:dyDescent="0.25">
      <c r="A1417" s="222" t="s">
        <v>578</v>
      </c>
      <c r="B1417" s="222" t="s">
        <v>583</v>
      </c>
      <c r="C1417" s="230" t="s">
        <v>333</v>
      </c>
      <c r="D1417" s="222" t="s">
        <v>1445</v>
      </c>
      <c r="E1417" s="280">
        <v>38.130000000000003</v>
      </c>
      <c r="F1417" s="280">
        <v>41.86</v>
      </c>
      <c r="G1417" s="244"/>
      <c r="H1417" s="243"/>
      <c r="I1417" s="245"/>
    </row>
    <row r="1418" spans="1:9" ht="75" x14ac:dyDescent="0.25">
      <c r="A1418" s="222" t="s">
        <v>578</v>
      </c>
      <c r="B1418" s="222" t="s">
        <v>583</v>
      </c>
      <c r="C1418" s="230" t="s">
        <v>342</v>
      </c>
      <c r="D1418" s="222" t="s">
        <v>1430</v>
      </c>
      <c r="E1418" s="280">
        <v>1669.29</v>
      </c>
      <c r="F1418" s="280">
        <v>1852.91</v>
      </c>
      <c r="G1418" s="223" t="s">
        <v>2017</v>
      </c>
      <c r="H1418" s="221" t="s">
        <v>2036</v>
      </c>
      <c r="I1418" s="224" t="s">
        <v>2037</v>
      </c>
    </row>
    <row r="1419" spans="1:9" ht="45" x14ac:dyDescent="0.25">
      <c r="A1419" s="222" t="s">
        <v>578</v>
      </c>
      <c r="B1419" s="222" t="s">
        <v>583</v>
      </c>
      <c r="C1419" s="230" t="s">
        <v>1281</v>
      </c>
      <c r="D1419" s="222" t="s">
        <v>972</v>
      </c>
      <c r="E1419" s="280">
        <v>1.26</v>
      </c>
      <c r="F1419" s="280">
        <v>1.47</v>
      </c>
      <c r="G1419" s="223" t="s">
        <v>2017</v>
      </c>
      <c r="H1419" s="221" t="s">
        <v>1992</v>
      </c>
      <c r="I1419" s="224">
        <v>46020</v>
      </c>
    </row>
    <row r="1420" spans="1:9" ht="45" x14ac:dyDescent="0.25">
      <c r="A1420" s="222" t="s">
        <v>578</v>
      </c>
      <c r="B1420" s="222" t="s">
        <v>583</v>
      </c>
      <c r="C1420" s="230" t="s">
        <v>1281</v>
      </c>
      <c r="D1420" s="222" t="s">
        <v>1084</v>
      </c>
      <c r="E1420" s="280">
        <v>1.26</v>
      </c>
      <c r="F1420" s="280">
        <v>1.47</v>
      </c>
      <c r="G1420" s="223" t="s">
        <v>2017</v>
      </c>
      <c r="H1420" s="221" t="s">
        <v>1992</v>
      </c>
      <c r="I1420" s="224">
        <v>46020</v>
      </c>
    </row>
    <row r="1421" spans="1:9" ht="45" x14ac:dyDescent="0.25">
      <c r="A1421" s="222" t="s">
        <v>578</v>
      </c>
      <c r="B1421" s="222" t="s">
        <v>584</v>
      </c>
      <c r="C1421" s="263" t="s">
        <v>584</v>
      </c>
      <c r="D1421" s="247" t="s">
        <v>418</v>
      </c>
      <c r="E1421" s="247"/>
      <c r="F1421" s="247"/>
      <c r="G1421" s="247"/>
      <c r="H1421" s="247"/>
      <c r="I1421" s="247"/>
    </row>
    <row r="1422" spans="1:9" ht="45" x14ac:dyDescent="0.25">
      <c r="A1422" s="222" t="s">
        <v>578</v>
      </c>
      <c r="B1422" s="222" t="s">
        <v>584</v>
      </c>
      <c r="C1422" s="230" t="s">
        <v>332</v>
      </c>
      <c r="D1422" s="222" t="s">
        <v>374</v>
      </c>
      <c r="E1422" s="280">
        <v>30.44</v>
      </c>
      <c r="F1422" s="280">
        <v>33.42</v>
      </c>
      <c r="G1422" s="223" t="s">
        <v>2017</v>
      </c>
      <c r="H1422" s="221" t="s">
        <v>2038</v>
      </c>
      <c r="I1422" s="224" t="s">
        <v>1606</v>
      </c>
    </row>
    <row r="1423" spans="1:9" ht="45" x14ac:dyDescent="0.25">
      <c r="A1423" s="222" t="s">
        <v>578</v>
      </c>
      <c r="B1423" s="222" t="s">
        <v>584</v>
      </c>
      <c r="C1423" s="230" t="s">
        <v>332</v>
      </c>
      <c r="D1423" s="222" t="s">
        <v>1155</v>
      </c>
      <c r="E1423" s="280">
        <v>19.72</v>
      </c>
      <c r="F1423" s="280">
        <v>21.65</v>
      </c>
      <c r="G1423" s="223" t="s">
        <v>2017</v>
      </c>
      <c r="H1423" s="221" t="s">
        <v>2118</v>
      </c>
      <c r="I1423" s="224">
        <v>46010</v>
      </c>
    </row>
    <row r="1424" spans="1:9" ht="45" x14ac:dyDescent="0.25">
      <c r="A1424" s="222" t="s">
        <v>578</v>
      </c>
      <c r="B1424" s="222" t="s">
        <v>584</v>
      </c>
      <c r="C1424" s="230" t="s">
        <v>332</v>
      </c>
      <c r="D1424" s="222" t="s">
        <v>1144</v>
      </c>
      <c r="E1424" s="280">
        <v>19.72</v>
      </c>
      <c r="F1424" s="280">
        <v>21.65</v>
      </c>
      <c r="G1424" s="223" t="s">
        <v>2017</v>
      </c>
      <c r="H1424" s="221" t="s">
        <v>2118</v>
      </c>
      <c r="I1424" s="224">
        <v>46010</v>
      </c>
    </row>
    <row r="1425" spans="1:9" ht="45" x14ac:dyDescent="0.25">
      <c r="A1425" s="222" t="s">
        <v>578</v>
      </c>
      <c r="B1425" s="222" t="s">
        <v>584</v>
      </c>
      <c r="C1425" s="230" t="s">
        <v>332</v>
      </c>
      <c r="D1425" s="222" t="s">
        <v>1146</v>
      </c>
      <c r="E1425" s="280">
        <v>31.83</v>
      </c>
      <c r="F1425" s="280">
        <v>34.94</v>
      </c>
      <c r="G1425" s="223" t="s">
        <v>2017</v>
      </c>
      <c r="H1425" s="221" t="s">
        <v>1570</v>
      </c>
      <c r="I1425" s="224">
        <v>46010</v>
      </c>
    </row>
    <row r="1426" spans="1:9" ht="45" x14ac:dyDescent="0.25">
      <c r="A1426" s="222" t="s">
        <v>578</v>
      </c>
      <c r="B1426" s="222" t="s">
        <v>584</v>
      </c>
      <c r="C1426" s="230" t="s">
        <v>332</v>
      </c>
      <c r="D1426" s="222" t="s">
        <v>1147</v>
      </c>
      <c r="E1426" s="280">
        <v>29.11</v>
      </c>
      <c r="F1426" s="280">
        <v>31.96</v>
      </c>
      <c r="G1426" s="223" t="s">
        <v>2017</v>
      </c>
      <c r="H1426" s="221" t="s">
        <v>2118</v>
      </c>
      <c r="I1426" s="224">
        <v>46010</v>
      </c>
    </row>
    <row r="1427" spans="1:9" ht="45" x14ac:dyDescent="0.25">
      <c r="A1427" s="222" t="s">
        <v>578</v>
      </c>
      <c r="B1427" s="222" t="s">
        <v>584</v>
      </c>
      <c r="C1427" s="230" t="s">
        <v>332</v>
      </c>
      <c r="D1427" s="222" t="s">
        <v>1386</v>
      </c>
      <c r="E1427" s="280">
        <v>28.55</v>
      </c>
      <c r="F1427" s="280">
        <v>31.34</v>
      </c>
      <c r="G1427" s="223" t="s">
        <v>2017</v>
      </c>
      <c r="H1427" s="221" t="s">
        <v>2118</v>
      </c>
      <c r="I1427" s="224">
        <v>46010</v>
      </c>
    </row>
    <row r="1428" spans="1:9" ht="45" x14ac:dyDescent="0.25">
      <c r="A1428" s="222" t="s">
        <v>578</v>
      </c>
      <c r="B1428" s="222" t="s">
        <v>584</v>
      </c>
      <c r="C1428" s="230" t="s">
        <v>333</v>
      </c>
      <c r="D1428" s="222" t="s">
        <v>374</v>
      </c>
      <c r="E1428" s="280">
        <v>43.73</v>
      </c>
      <c r="F1428" s="280">
        <v>48.01</v>
      </c>
      <c r="G1428" s="223" t="s">
        <v>2017</v>
      </c>
      <c r="H1428" s="221" t="s">
        <v>2038</v>
      </c>
      <c r="I1428" s="224" t="s">
        <v>1606</v>
      </c>
    </row>
    <row r="1429" spans="1:9" ht="45" x14ac:dyDescent="0.25">
      <c r="A1429" s="222" t="s">
        <v>578</v>
      </c>
      <c r="B1429" s="222" t="s">
        <v>584</v>
      </c>
      <c r="C1429" s="230" t="s">
        <v>333</v>
      </c>
      <c r="D1429" s="222" t="s">
        <v>1387</v>
      </c>
      <c r="E1429" s="280">
        <v>40.39</v>
      </c>
      <c r="F1429" s="280">
        <v>44.34</v>
      </c>
      <c r="G1429" s="223" t="s">
        <v>2017</v>
      </c>
      <c r="H1429" s="221" t="s">
        <v>2118</v>
      </c>
      <c r="I1429" s="224">
        <v>46010</v>
      </c>
    </row>
    <row r="1430" spans="1:9" ht="45" x14ac:dyDescent="0.25">
      <c r="A1430" s="222" t="s">
        <v>578</v>
      </c>
      <c r="B1430" s="222" t="s">
        <v>584</v>
      </c>
      <c r="C1430" s="230" t="s">
        <v>333</v>
      </c>
      <c r="D1430" s="222" t="s">
        <v>1154</v>
      </c>
      <c r="E1430" s="280">
        <v>35.5</v>
      </c>
      <c r="F1430" s="280">
        <v>38.97</v>
      </c>
      <c r="G1430" s="223" t="s">
        <v>2017</v>
      </c>
      <c r="H1430" s="221" t="s">
        <v>2118</v>
      </c>
      <c r="I1430" s="224">
        <v>46010</v>
      </c>
    </row>
    <row r="1431" spans="1:9" ht="45" x14ac:dyDescent="0.25">
      <c r="A1431" s="222" t="s">
        <v>578</v>
      </c>
      <c r="B1431" s="222" t="s">
        <v>584</v>
      </c>
      <c r="C1431" s="230" t="s">
        <v>333</v>
      </c>
      <c r="D1431" s="222" t="s">
        <v>1145</v>
      </c>
      <c r="E1431" s="280">
        <v>41.14</v>
      </c>
      <c r="F1431" s="280">
        <v>45.17</v>
      </c>
      <c r="G1431" s="223" t="s">
        <v>2017</v>
      </c>
      <c r="H1431" s="221" t="s">
        <v>2118</v>
      </c>
      <c r="I1431" s="224">
        <v>46010</v>
      </c>
    </row>
    <row r="1432" spans="1:9" ht="45" x14ac:dyDescent="0.25">
      <c r="A1432" s="222" t="s">
        <v>578</v>
      </c>
      <c r="B1432" s="222" t="s">
        <v>584</v>
      </c>
      <c r="C1432" s="230" t="s">
        <v>341</v>
      </c>
      <c r="D1432" s="231"/>
      <c r="E1432" s="280"/>
      <c r="F1432" s="280"/>
      <c r="G1432" s="223"/>
      <c r="H1432" s="221"/>
      <c r="I1432" s="221"/>
    </row>
    <row r="1433" spans="1:9" ht="45" x14ac:dyDescent="0.25">
      <c r="A1433" s="222" t="s">
        <v>578</v>
      </c>
      <c r="B1433" s="222" t="s">
        <v>584</v>
      </c>
      <c r="C1433" s="222" t="s">
        <v>1186</v>
      </c>
      <c r="D1433" s="249" t="s">
        <v>2268</v>
      </c>
      <c r="E1433" s="280">
        <v>2236.36</v>
      </c>
      <c r="F1433" s="280">
        <v>2534.1</v>
      </c>
      <c r="G1433" s="244" t="s">
        <v>2017</v>
      </c>
      <c r="H1433" s="243" t="s">
        <v>2049</v>
      </c>
      <c r="I1433" s="245" t="s">
        <v>2046</v>
      </c>
    </row>
    <row r="1434" spans="1:9" ht="45" x14ac:dyDescent="0.25">
      <c r="A1434" s="222" t="s">
        <v>578</v>
      </c>
      <c r="B1434" s="222" t="s">
        <v>584</v>
      </c>
      <c r="C1434" s="222" t="s">
        <v>331</v>
      </c>
      <c r="D1434" s="249"/>
      <c r="E1434" s="280">
        <v>43.69</v>
      </c>
      <c r="F1434" s="280">
        <v>44.93</v>
      </c>
      <c r="G1434" s="244"/>
      <c r="H1434" s="243"/>
      <c r="I1434" s="245"/>
    </row>
    <row r="1435" spans="1:9" ht="45" x14ac:dyDescent="0.25">
      <c r="A1435" s="222" t="s">
        <v>578</v>
      </c>
      <c r="B1435" s="222" t="s">
        <v>584</v>
      </c>
      <c r="C1435" s="222" t="s">
        <v>329</v>
      </c>
      <c r="D1435" s="249" t="s">
        <v>1388</v>
      </c>
      <c r="E1435" s="280">
        <v>3663.84</v>
      </c>
      <c r="F1435" s="280">
        <v>4066.86</v>
      </c>
      <c r="G1435" s="244" t="s">
        <v>2017</v>
      </c>
      <c r="H1435" s="243" t="s">
        <v>2104</v>
      </c>
      <c r="I1435" s="245" t="s">
        <v>1683</v>
      </c>
    </row>
    <row r="1436" spans="1:9" ht="45" x14ac:dyDescent="0.25">
      <c r="A1436" s="222" t="s">
        <v>578</v>
      </c>
      <c r="B1436" s="222" t="s">
        <v>584</v>
      </c>
      <c r="C1436" s="222" t="s">
        <v>331</v>
      </c>
      <c r="D1436" s="249"/>
      <c r="E1436" s="280">
        <v>19.690000000000001</v>
      </c>
      <c r="F1436" s="280">
        <v>21.84</v>
      </c>
      <c r="G1436" s="244"/>
      <c r="H1436" s="243"/>
      <c r="I1436" s="245"/>
    </row>
    <row r="1437" spans="1:9" ht="45" x14ac:dyDescent="0.25">
      <c r="A1437" s="222" t="s">
        <v>578</v>
      </c>
      <c r="B1437" s="222" t="s">
        <v>584</v>
      </c>
      <c r="C1437" s="222" t="s">
        <v>329</v>
      </c>
      <c r="D1437" s="222" t="s">
        <v>497</v>
      </c>
      <c r="E1437" s="280">
        <v>3512.75</v>
      </c>
      <c r="F1437" s="280">
        <v>3899.15</v>
      </c>
      <c r="G1437" s="223" t="s">
        <v>2017</v>
      </c>
      <c r="H1437" s="221" t="s">
        <v>2099</v>
      </c>
      <c r="I1437" s="224" t="s">
        <v>2100</v>
      </c>
    </row>
    <row r="1438" spans="1:9" ht="45" x14ac:dyDescent="0.25">
      <c r="A1438" s="222" t="s">
        <v>578</v>
      </c>
      <c r="B1438" s="222" t="s">
        <v>584</v>
      </c>
      <c r="C1438" s="222" t="s">
        <v>329</v>
      </c>
      <c r="D1438" s="244" t="s">
        <v>1389</v>
      </c>
      <c r="E1438" s="280">
        <v>4028.73</v>
      </c>
      <c r="F1438" s="280">
        <v>4471.8900000000003</v>
      </c>
      <c r="G1438" s="244" t="s">
        <v>2017</v>
      </c>
      <c r="H1438" s="243" t="s">
        <v>2112</v>
      </c>
      <c r="I1438" s="245" t="s">
        <v>2109</v>
      </c>
    </row>
    <row r="1439" spans="1:9" ht="45" x14ac:dyDescent="0.25">
      <c r="A1439" s="222" t="s">
        <v>578</v>
      </c>
      <c r="B1439" s="222" t="s">
        <v>584</v>
      </c>
      <c r="C1439" s="222" t="s">
        <v>331</v>
      </c>
      <c r="D1439" s="244"/>
      <c r="E1439" s="280">
        <v>16.670000000000002</v>
      </c>
      <c r="F1439" s="280">
        <v>18.489999999999998</v>
      </c>
      <c r="G1439" s="244"/>
      <c r="H1439" s="243"/>
      <c r="I1439" s="245"/>
    </row>
    <row r="1440" spans="1:9" ht="45" x14ac:dyDescent="0.25">
      <c r="A1440" s="222" t="s">
        <v>578</v>
      </c>
      <c r="B1440" s="222" t="s">
        <v>584</v>
      </c>
      <c r="C1440" s="222" t="s">
        <v>329</v>
      </c>
      <c r="D1440" s="244" t="s">
        <v>1027</v>
      </c>
      <c r="E1440" s="280">
        <v>3647.32</v>
      </c>
      <c r="F1440" s="280">
        <v>4048.52</v>
      </c>
      <c r="G1440" s="244" t="s">
        <v>2017</v>
      </c>
      <c r="H1440" s="243" t="s">
        <v>2112</v>
      </c>
      <c r="I1440" s="245" t="s">
        <v>2109</v>
      </c>
    </row>
    <row r="1441" spans="1:9" ht="45" x14ac:dyDescent="0.25">
      <c r="A1441" s="222" t="s">
        <v>578</v>
      </c>
      <c r="B1441" s="222" t="s">
        <v>584</v>
      </c>
      <c r="C1441" s="222" t="s">
        <v>331</v>
      </c>
      <c r="D1441" s="244"/>
      <c r="E1441" s="280">
        <v>16.670000000000002</v>
      </c>
      <c r="F1441" s="280">
        <v>18.489999999999998</v>
      </c>
      <c r="G1441" s="244"/>
      <c r="H1441" s="243"/>
      <c r="I1441" s="245"/>
    </row>
    <row r="1442" spans="1:9" ht="45" x14ac:dyDescent="0.25">
      <c r="A1442" s="222" t="s">
        <v>578</v>
      </c>
      <c r="B1442" s="222" t="s">
        <v>584</v>
      </c>
      <c r="C1442" s="222" t="s">
        <v>329</v>
      </c>
      <c r="D1442" s="249" t="s">
        <v>1028</v>
      </c>
      <c r="E1442" s="280">
        <v>4008.51</v>
      </c>
      <c r="F1442" s="280">
        <v>4449.4399999999996</v>
      </c>
      <c r="G1442" s="244" t="s">
        <v>2017</v>
      </c>
      <c r="H1442" s="243" t="s">
        <v>2112</v>
      </c>
      <c r="I1442" s="245" t="s">
        <v>2109</v>
      </c>
    </row>
    <row r="1443" spans="1:9" ht="45" x14ac:dyDescent="0.25">
      <c r="A1443" s="222" t="s">
        <v>578</v>
      </c>
      <c r="B1443" s="222" t="s">
        <v>584</v>
      </c>
      <c r="C1443" s="222" t="s">
        <v>331</v>
      </c>
      <c r="D1443" s="249"/>
      <c r="E1443" s="280">
        <v>16.670000000000002</v>
      </c>
      <c r="F1443" s="280">
        <v>18.489999999999998</v>
      </c>
      <c r="G1443" s="244"/>
      <c r="H1443" s="243"/>
      <c r="I1443" s="245"/>
    </row>
    <row r="1444" spans="1:9" ht="45" x14ac:dyDescent="0.25">
      <c r="A1444" s="222" t="s">
        <v>578</v>
      </c>
      <c r="B1444" s="222" t="s">
        <v>584</v>
      </c>
      <c r="C1444" s="222" t="s">
        <v>329</v>
      </c>
      <c r="D1444" s="249" t="s">
        <v>441</v>
      </c>
      <c r="E1444" s="280">
        <v>3664.73</v>
      </c>
      <c r="F1444" s="280">
        <v>4067.85</v>
      </c>
      <c r="G1444" s="244" t="s">
        <v>2017</v>
      </c>
      <c r="H1444" s="243" t="s">
        <v>2097</v>
      </c>
      <c r="I1444" s="245">
        <v>46010</v>
      </c>
    </row>
    <row r="1445" spans="1:9" ht="45" x14ac:dyDescent="0.25">
      <c r="A1445" s="222" t="s">
        <v>578</v>
      </c>
      <c r="B1445" s="222" t="s">
        <v>584</v>
      </c>
      <c r="C1445" s="222" t="s">
        <v>331</v>
      </c>
      <c r="D1445" s="249"/>
      <c r="E1445" s="280">
        <v>19.72</v>
      </c>
      <c r="F1445" s="280">
        <v>21.88</v>
      </c>
      <c r="G1445" s="244"/>
      <c r="H1445" s="243"/>
      <c r="I1445" s="245"/>
    </row>
    <row r="1446" spans="1:9" ht="45" x14ac:dyDescent="0.25">
      <c r="A1446" s="222" t="s">
        <v>578</v>
      </c>
      <c r="B1446" s="222" t="s">
        <v>584</v>
      </c>
      <c r="C1446" s="222" t="s">
        <v>329</v>
      </c>
      <c r="D1446" s="249" t="s">
        <v>2269</v>
      </c>
      <c r="E1446" s="280">
        <v>3412.5</v>
      </c>
      <c r="F1446" s="280">
        <v>4028.3</v>
      </c>
      <c r="G1446" s="244" t="s">
        <v>2017</v>
      </c>
      <c r="H1446" s="243" t="s">
        <v>1975</v>
      </c>
      <c r="I1446" s="245">
        <v>46010</v>
      </c>
    </row>
    <row r="1447" spans="1:9" ht="45" x14ac:dyDescent="0.25">
      <c r="A1447" s="222" t="s">
        <v>578</v>
      </c>
      <c r="B1447" s="222" t="s">
        <v>584</v>
      </c>
      <c r="C1447" s="222" t="s">
        <v>331</v>
      </c>
      <c r="D1447" s="249"/>
      <c r="E1447" s="280">
        <v>47.44</v>
      </c>
      <c r="F1447" s="280">
        <v>36.090000000000003</v>
      </c>
      <c r="G1447" s="244"/>
      <c r="H1447" s="243"/>
      <c r="I1447" s="245"/>
    </row>
    <row r="1448" spans="1:9" ht="45" x14ac:dyDescent="0.25">
      <c r="A1448" s="222" t="s">
        <v>578</v>
      </c>
      <c r="B1448" s="222" t="s">
        <v>584</v>
      </c>
      <c r="C1448" s="222" t="s">
        <v>329</v>
      </c>
      <c r="D1448" s="249" t="s">
        <v>2270</v>
      </c>
      <c r="E1448" s="280">
        <v>3412.5</v>
      </c>
      <c r="F1448" s="280">
        <v>3787.87</v>
      </c>
      <c r="G1448" s="244" t="s">
        <v>2017</v>
      </c>
      <c r="H1448" s="243" t="s">
        <v>2096</v>
      </c>
      <c r="I1448" s="245">
        <v>46010</v>
      </c>
    </row>
    <row r="1449" spans="1:9" ht="45" x14ac:dyDescent="0.25">
      <c r="A1449" s="222" t="s">
        <v>578</v>
      </c>
      <c r="B1449" s="222" t="s">
        <v>584</v>
      </c>
      <c r="C1449" s="222" t="s">
        <v>331</v>
      </c>
      <c r="D1449" s="249"/>
      <c r="E1449" s="280">
        <v>20.37</v>
      </c>
      <c r="F1449" s="280">
        <v>22.6</v>
      </c>
      <c r="G1449" s="244"/>
      <c r="H1449" s="243"/>
      <c r="I1449" s="245"/>
    </row>
    <row r="1450" spans="1:9" ht="45" x14ac:dyDescent="0.25">
      <c r="A1450" s="222" t="s">
        <v>578</v>
      </c>
      <c r="B1450" s="222" t="s">
        <v>584</v>
      </c>
      <c r="C1450" s="222" t="s">
        <v>329</v>
      </c>
      <c r="D1450" s="249" t="s">
        <v>1038</v>
      </c>
      <c r="E1450" s="280">
        <v>3443.42</v>
      </c>
      <c r="F1450" s="280">
        <v>3822.19</v>
      </c>
      <c r="G1450" s="244" t="s">
        <v>2017</v>
      </c>
      <c r="H1450" s="243" t="s">
        <v>2047</v>
      </c>
      <c r="I1450" s="245" t="s">
        <v>2048</v>
      </c>
    </row>
    <row r="1451" spans="1:9" ht="45" x14ac:dyDescent="0.25">
      <c r="A1451" s="222" t="s">
        <v>578</v>
      </c>
      <c r="B1451" s="222" t="s">
        <v>584</v>
      </c>
      <c r="C1451" s="222" t="s">
        <v>331</v>
      </c>
      <c r="D1451" s="249"/>
      <c r="E1451" s="280">
        <v>29.53</v>
      </c>
      <c r="F1451" s="280">
        <v>32.770000000000003</v>
      </c>
      <c r="G1451" s="244"/>
      <c r="H1451" s="243"/>
      <c r="I1451" s="245"/>
    </row>
    <row r="1452" spans="1:9" ht="45" x14ac:dyDescent="0.25">
      <c r="A1452" s="222" t="s">
        <v>578</v>
      </c>
      <c r="B1452" s="222" t="s">
        <v>584</v>
      </c>
      <c r="C1452" s="222" t="s">
        <v>329</v>
      </c>
      <c r="D1452" s="249" t="s">
        <v>455</v>
      </c>
      <c r="E1452" s="280">
        <v>3965.89</v>
      </c>
      <c r="F1452" s="280">
        <v>4402.03</v>
      </c>
      <c r="G1452" s="244" t="s">
        <v>2017</v>
      </c>
      <c r="H1452" s="243" t="s">
        <v>1970</v>
      </c>
      <c r="I1452" s="245">
        <v>46010</v>
      </c>
    </row>
    <row r="1453" spans="1:9" ht="45" x14ac:dyDescent="0.25">
      <c r="A1453" s="222" t="s">
        <v>578</v>
      </c>
      <c r="B1453" s="222" t="s">
        <v>584</v>
      </c>
      <c r="C1453" s="222" t="s">
        <v>331</v>
      </c>
      <c r="D1453" s="249"/>
      <c r="E1453" s="280">
        <v>0.01</v>
      </c>
      <c r="F1453" s="280">
        <v>0.01</v>
      </c>
      <c r="G1453" s="244"/>
      <c r="H1453" s="243"/>
      <c r="I1453" s="245"/>
    </row>
    <row r="1454" spans="1:9" ht="45" x14ac:dyDescent="0.25">
      <c r="A1454" s="222" t="s">
        <v>578</v>
      </c>
      <c r="B1454" s="222" t="s">
        <v>584</v>
      </c>
      <c r="C1454" s="222" t="s">
        <v>329</v>
      </c>
      <c r="D1454" s="249" t="s">
        <v>456</v>
      </c>
      <c r="E1454" s="280">
        <v>3682.57</v>
      </c>
      <c r="F1454" s="280">
        <v>4087.65</v>
      </c>
      <c r="G1454" s="244" t="s">
        <v>2017</v>
      </c>
      <c r="H1454" s="243" t="s">
        <v>1970</v>
      </c>
      <c r="I1454" s="245">
        <v>46010</v>
      </c>
    </row>
    <row r="1455" spans="1:9" ht="45" x14ac:dyDescent="0.25">
      <c r="A1455" s="222" t="s">
        <v>578</v>
      </c>
      <c r="B1455" s="222" t="s">
        <v>584</v>
      </c>
      <c r="C1455" s="222" t="s">
        <v>331</v>
      </c>
      <c r="D1455" s="249"/>
      <c r="E1455" s="280">
        <v>32.54</v>
      </c>
      <c r="F1455" s="280">
        <v>36.11</v>
      </c>
      <c r="G1455" s="244"/>
      <c r="H1455" s="243"/>
      <c r="I1455" s="245"/>
    </row>
    <row r="1456" spans="1:9" ht="45" x14ac:dyDescent="0.25">
      <c r="A1456" s="222" t="s">
        <v>578</v>
      </c>
      <c r="B1456" s="222" t="s">
        <v>584</v>
      </c>
      <c r="C1456" s="222" t="s">
        <v>329</v>
      </c>
      <c r="D1456" s="249" t="s">
        <v>2271</v>
      </c>
      <c r="E1456" s="280">
        <v>3597.79</v>
      </c>
      <c r="F1456" s="280">
        <v>3767.95</v>
      </c>
      <c r="G1456" s="244" t="s">
        <v>2017</v>
      </c>
      <c r="H1456" s="243" t="s">
        <v>2062</v>
      </c>
      <c r="I1456" s="245" t="s">
        <v>2060</v>
      </c>
    </row>
    <row r="1457" spans="1:9" ht="45" x14ac:dyDescent="0.25">
      <c r="A1457" s="222" t="s">
        <v>578</v>
      </c>
      <c r="B1457" s="222" t="s">
        <v>584</v>
      </c>
      <c r="C1457" s="222" t="s">
        <v>331</v>
      </c>
      <c r="D1457" s="249"/>
      <c r="E1457" s="280">
        <v>32.53</v>
      </c>
      <c r="F1457" s="280">
        <v>50.49</v>
      </c>
      <c r="G1457" s="244"/>
      <c r="H1457" s="243"/>
      <c r="I1457" s="245"/>
    </row>
    <row r="1458" spans="1:9" ht="75" x14ac:dyDescent="0.25">
      <c r="A1458" s="222" t="s">
        <v>578</v>
      </c>
      <c r="B1458" s="222" t="s">
        <v>584</v>
      </c>
      <c r="C1458" s="222" t="s">
        <v>329</v>
      </c>
      <c r="D1458" s="222" t="s">
        <v>2272</v>
      </c>
      <c r="E1458" s="280">
        <v>3644.92</v>
      </c>
      <c r="F1458" s="280">
        <v>3767.95</v>
      </c>
      <c r="G1458" s="223" t="s">
        <v>2017</v>
      </c>
      <c r="H1458" s="221" t="s">
        <v>2061</v>
      </c>
      <c r="I1458" s="224" t="s">
        <v>2060</v>
      </c>
    </row>
    <row r="1459" spans="1:9" ht="90" customHeight="1" x14ac:dyDescent="0.25">
      <c r="A1459" s="222" t="s">
        <v>578</v>
      </c>
      <c r="B1459" s="222" t="s">
        <v>584</v>
      </c>
      <c r="C1459" s="230" t="s">
        <v>342</v>
      </c>
      <c r="D1459" s="222" t="s">
        <v>2273</v>
      </c>
      <c r="E1459" s="280">
        <v>2198.85</v>
      </c>
      <c r="F1459" s="280">
        <v>2440.7199999999998</v>
      </c>
      <c r="G1459" s="223" t="s">
        <v>2017</v>
      </c>
      <c r="H1459" s="221" t="s">
        <v>2059</v>
      </c>
      <c r="I1459" s="224" t="s">
        <v>2046</v>
      </c>
    </row>
    <row r="1460" spans="1:9" ht="45" x14ac:dyDescent="0.25">
      <c r="A1460" s="222" t="s">
        <v>578</v>
      </c>
      <c r="B1460" s="222" t="s">
        <v>584</v>
      </c>
      <c r="C1460" s="230" t="s">
        <v>342</v>
      </c>
      <c r="D1460" s="222" t="s">
        <v>1390</v>
      </c>
      <c r="E1460" s="280">
        <v>3167.25</v>
      </c>
      <c r="F1460" s="280">
        <v>3515.64</v>
      </c>
      <c r="G1460" s="244" t="s">
        <v>2017</v>
      </c>
      <c r="H1460" s="243" t="s">
        <v>2099</v>
      </c>
      <c r="I1460" s="245" t="s">
        <v>2100</v>
      </c>
    </row>
    <row r="1461" spans="1:9" ht="45" x14ac:dyDescent="0.25">
      <c r="A1461" s="222" t="s">
        <v>578</v>
      </c>
      <c r="B1461" s="222" t="s">
        <v>584</v>
      </c>
      <c r="C1461" s="230" t="s">
        <v>342</v>
      </c>
      <c r="D1461" s="222" t="s">
        <v>1391</v>
      </c>
      <c r="E1461" s="280">
        <v>3266.23</v>
      </c>
      <c r="F1461" s="280">
        <v>3625.51</v>
      </c>
      <c r="G1461" s="244"/>
      <c r="H1461" s="243"/>
      <c r="I1461" s="245"/>
    </row>
    <row r="1462" spans="1:9" ht="90" x14ac:dyDescent="0.25">
      <c r="A1462" s="222" t="s">
        <v>578</v>
      </c>
      <c r="B1462" s="222" t="s">
        <v>584</v>
      </c>
      <c r="C1462" s="230" t="s">
        <v>342</v>
      </c>
      <c r="D1462" s="222" t="s">
        <v>1389</v>
      </c>
      <c r="E1462" s="280">
        <v>3266.23</v>
      </c>
      <c r="F1462" s="280">
        <v>3625.51</v>
      </c>
      <c r="G1462" s="223" t="s">
        <v>2017</v>
      </c>
      <c r="H1462" s="221" t="s">
        <v>2108</v>
      </c>
      <c r="I1462" s="224" t="s">
        <v>2109</v>
      </c>
    </row>
    <row r="1463" spans="1:9" ht="45" x14ac:dyDescent="0.25">
      <c r="A1463" s="222" t="s">
        <v>578</v>
      </c>
      <c r="B1463" s="222" t="s">
        <v>584</v>
      </c>
      <c r="C1463" s="230" t="s">
        <v>342</v>
      </c>
      <c r="D1463" s="226" t="s">
        <v>1028</v>
      </c>
      <c r="E1463" s="280">
        <v>3583.57</v>
      </c>
      <c r="F1463" s="280">
        <v>3977.76</v>
      </c>
      <c r="G1463" s="223" t="s">
        <v>2017</v>
      </c>
      <c r="H1463" s="221" t="s">
        <v>2108</v>
      </c>
      <c r="I1463" s="224" t="s">
        <v>2109</v>
      </c>
    </row>
    <row r="1464" spans="1:9" ht="45" x14ac:dyDescent="0.25">
      <c r="A1464" s="222" t="s">
        <v>578</v>
      </c>
      <c r="B1464" s="222" t="s">
        <v>584</v>
      </c>
      <c r="C1464" s="230" t="s">
        <v>342</v>
      </c>
      <c r="D1464" s="222" t="s">
        <v>2274</v>
      </c>
      <c r="E1464" s="280">
        <v>3372.53</v>
      </c>
      <c r="F1464" s="280">
        <v>3743.5</v>
      </c>
      <c r="G1464" s="223" t="s">
        <v>2017</v>
      </c>
      <c r="H1464" s="221" t="s">
        <v>2063</v>
      </c>
      <c r="I1464" s="224" t="s">
        <v>1894</v>
      </c>
    </row>
    <row r="1465" spans="1:9" ht="45" x14ac:dyDescent="0.25">
      <c r="A1465" s="222" t="s">
        <v>578</v>
      </c>
      <c r="B1465" s="222" t="s">
        <v>584</v>
      </c>
      <c r="C1465" s="230" t="s">
        <v>342</v>
      </c>
      <c r="D1465" s="222" t="s">
        <v>2269</v>
      </c>
      <c r="E1465" s="280">
        <v>3412.5</v>
      </c>
      <c r="F1465" s="280">
        <v>3787.87</v>
      </c>
      <c r="G1465" s="223" t="s">
        <v>2017</v>
      </c>
      <c r="H1465" s="221" t="s">
        <v>1972</v>
      </c>
      <c r="I1465" s="224">
        <v>46010</v>
      </c>
    </row>
    <row r="1466" spans="1:9" ht="45" x14ac:dyDescent="0.25">
      <c r="A1466" s="222" t="s">
        <v>578</v>
      </c>
      <c r="B1466" s="222" t="s">
        <v>584</v>
      </c>
      <c r="C1466" s="230" t="s">
        <v>342</v>
      </c>
      <c r="D1466" s="222" t="s">
        <v>1038</v>
      </c>
      <c r="E1466" s="280">
        <v>3103.35</v>
      </c>
      <c r="F1466" s="280">
        <v>3444.71</v>
      </c>
      <c r="G1466" s="222" t="s">
        <v>2017</v>
      </c>
      <c r="H1466" s="221" t="s">
        <v>2068</v>
      </c>
      <c r="I1466" s="224" t="s">
        <v>2048</v>
      </c>
    </row>
    <row r="1467" spans="1:9" ht="45" x14ac:dyDescent="0.25">
      <c r="A1467" s="222" t="s">
        <v>578</v>
      </c>
      <c r="B1467" s="222" t="s">
        <v>584</v>
      </c>
      <c r="C1467" s="230" t="s">
        <v>342</v>
      </c>
      <c r="D1467" s="222" t="s">
        <v>1392</v>
      </c>
      <c r="E1467" s="280">
        <v>3509.34</v>
      </c>
      <c r="F1467" s="280">
        <v>3895.36</v>
      </c>
      <c r="G1467" s="222" t="s">
        <v>2017</v>
      </c>
      <c r="H1467" s="221" t="s">
        <v>1967</v>
      </c>
      <c r="I1467" s="224">
        <v>46010</v>
      </c>
    </row>
    <row r="1468" spans="1:9" ht="45" x14ac:dyDescent="0.25">
      <c r="A1468" s="222" t="s">
        <v>578</v>
      </c>
      <c r="B1468" s="222" t="s">
        <v>584</v>
      </c>
      <c r="C1468" s="230" t="s">
        <v>342</v>
      </c>
      <c r="D1468" s="222" t="s">
        <v>1393</v>
      </c>
      <c r="E1468" s="280">
        <v>3695.12</v>
      </c>
      <c r="F1468" s="280">
        <v>4101.58</v>
      </c>
      <c r="G1468" s="222" t="s">
        <v>2017</v>
      </c>
      <c r="H1468" s="221" t="s">
        <v>1967</v>
      </c>
      <c r="I1468" s="224">
        <v>46010</v>
      </c>
    </row>
    <row r="1469" spans="1:9" ht="60" x14ac:dyDescent="0.25">
      <c r="A1469" s="222" t="s">
        <v>578</v>
      </c>
      <c r="B1469" s="222" t="s">
        <v>584</v>
      </c>
      <c r="C1469" s="230" t="s">
        <v>342</v>
      </c>
      <c r="D1469" s="222" t="s">
        <v>2275</v>
      </c>
      <c r="E1469" s="280">
        <v>3414.42</v>
      </c>
      <c r="F1469" s="280">
        <v>3767.95</v>
      </c>
      <c r="G1469" s="223" t="s">
        <v>2017</v>
      </c>
      <c r="H1469" s="221" t="s">
        <v>2061</v>
      </c>
      <c r="I1469" s="224" t="s">
        <v>2069</v>
      </c>
    </row>
    <row r="1470" spans="1:9" ht="45" x14ac:dyDescent="0.25">
      <c r="A1470" s="222" t="s">
        <v>578</v>
      </c>
      <c r="B1470" s="222" t="s">
        <v>584</v>
      </c>
      <c r="C1470" s="230" t="s">
        <v>1281</v>
      </c>
      <c r="D1470" s="222" t="s">
        <v>972</v>
      </c>
      <c r="E1470" s="280">
        <v>1.8</v>
      </c>
      <c r="F1470" s="280">
        <v>2.1</v>
      </c>
      <c r="G1470" s="223" t="s">
        <v>2017</v>
      </c>
      <c r="H1470" s="221" t="s">
        <v>1992</v>
      </c>
      <c r="I1470" s="224">
        <v>46020</v>
      </c>
    </row>
    <row r="1471" spans="1:9" ht="45" x14ac:dyDescent="0.25">
      <c r="A1471" s="222" t="s">
        <v>578</v>
      </c>
      <c r="B1471" s="222" t="s">
        <v>584</v>
      </c>
      <c r="C1471" s="230" t="s">
        <v>1281</v>
      </c>
      <c r="D1471" s="222" t="s">
        <v>972</v>
      </c>
      <c r="E1471" s="280">
        <v>1.26</v>
      </c>
      <c r="F1471" s="280">
        <v>1.47</v>
      </c>
      <c r="G1471" s="223" t="s">
        <v>2017</v>
      </c>
      <c r="H1471" s="221" t="s">
        <v>1992</v>
      </c>
      <c r="I1471" s="224">
        <v>46020</v>
      </c>
    </row>
    <row r="1472" spans="1:9" ht="45" x14ac:dyDescent="0.25">
      <c r="A1472" s="222" t="s">
        <v>578</v>
      </c>
      <c r="B1472" s="222" t="s">
        <v>584</v>
      </c>
      <c r="C1472" s="230" t="s">
        <v>1281</v>
      </c>
      <c r="D1472" s="222" t="s">
        <v>1084</v>
      </c>
      <c r="E1472" s="280">
        <v>1.8</v>
      </c>
      <c r="F1472" s="280">
        <v>2.1</v>
      </c>
      <c r="G1472" s="223" t="s">
        <v>2017</v>
      </c>
      <c r="H1472" s="221" t="s">
        <v>1992</v>
      </c>
      <c r="I1472" s="224">
        <v>46020</v>
      </c>
    </row>
    <row r="1473" spans="1:9" ht="45" x14ac:dyDescent="0.25">
      <c r="A1473" s="222" t="s">
        <v>578</v>
      </c>
      <c r="B1473" s="222" t="s">
        <v>585</v>
      </c>
      <c r="C1473" s="236" t="s">
        <v>585</v>
      </c>
      <c r="D1473" s="247" t="s">
        <v>219</v>
      </c>
      <c r="E1473" s="247"/>
      <c r="F1473" s="247"/>
      <c r="G1473" s="247"/>
      <c r="H1473" s="247"/>
      <c r="I1473" s="247"/>
    </row>
    <row r="1474" spans="1:9" ht="45" x14ac:dyDescent="0.25">
      <c r="A1474" s="222" t="s">
        <v>578</v>
      </c>
      <c r="B1474" s="222" t="s">
        <v>585</v>
      </c>
      <c r="C1474" s="230" t="s">
        <v>332</v>
      </c>
      <c r="D1474" s="222" t="s">
        <v>509</v>
      </c>
      <c r="E1474" s="280">
        <v>35.39</v>
      </c>
      <c r="F1474" s="280">
        <v>38.85</v>
      </c>
      <c r="G1474" s="244" t="s">
        <v>2017</v>
      </c>
      <c r="H1474" s="243" t="s">
        <v>1284</v>
      </c>
      <c r="I1474" s="245">
        <v>46009</v>
      </c>
    </row>
    <row r="1475" spans="1:9" ht="45" x14ac:dyDescent="0.25">
      <c r="A1475" s="222" t="s">
        <v>578</v>
      </c>
      <c r="B1475" s="222" t="s">
        <v>585</v>
      </c>
      <c r="C1475" s="230" t="s">
        <v>333</v>
      </c>
      <c r="D1475" s="222" t="s">
        <v>509</v>
      </c>
      <c r="E1475" s="280">
        <v>18.98</v>
      </c>
      <c r="F1475" s="280">
        <v>20.84</v>
      </c>
      <c r="G1475" s="244"/>
      <c r="H1475" s="243"/>
      <c r="I1475" s="245"/>
    </row>
    <row r="1476" spans="1:9" ht="45" x14ac:dyDescent="0.25">
      <c r="A1476" s="222" t="s">
        <v>578</v>
      </c>
      <c r="B1476" s="222" t="s">
        <v>585</v>
      </c>
      <c r="C1476" s="230" t="s">
        <v>341</v>
      </c>
      <c r="D1476" s="231"/>
      <c r="E1476" s="280"/>
      <c r="F1476" s="280"/>
      <c r="G1476" s="223"/>
      <c r="H1476" s="221"/>
      <c r="I1476" s="221"/>
    </row>
    <row r="1477" spans="1:9" ht="45" x14ac:dyDescent="0.25">
      <c r="A1477" s="222" t="s">
        <v>578</v>
      </c>
      <c r="B1477" s="222" t="s">
        <v>585</v>
      </c>
      <c r="C1477" s="222" t="s">
        <v>329</v>
      </c>
      <c r="D1477" s="249" t="s">
        <v>458</v>
      </c>
      <c r="E1477" s="280">
        <v>2130.61</v>
      </c>
      <c r="F1477" s="280">
        <v>2364.9699999999998</v>
      </c>
      <c r="G1477" s="244" t="s">
        <v>2017</v>
      </c>
      <c r="H1477" s="243" t="s">
        <v>2092</v>
      </c>
      <c r="I1477" s="245">
        <v>46010</v>
      </c>
    </row>
    <row r="1478" spans="1:9" ht="45" x14ac:dyDescent="0.25">
      <c r="A1478" s="222" t="s">
        <v>578</v>
      </c>
      <c r="B1478" s="222" t="s">
        <v>585</v>
      </c>
      <c r="C1478" s="222" t="s">
        <v>331</v>
      </c>
      <c r="D1478" s="249"/>
      <c r="E1478" s="280">
        <v>53.88</v>
      </c>
      <c r="F1478" s="280">
        <v>59.8</v>
      </c>
      <c r="G1478" s="244"/>
      <c r="H1478" s="243"/>
      <c r="I1478" s="245"/>
    </row>
    <row r="1479" spans="1:9" ht="45" x14ac:dyDescent="0.25">
      <c r="A1479" s="222" t="s">
        <v>578</v>
      </c>
      <c r="B1479" s="222" t="s">
        <v>585</v>
      </c>
      <c r="C1479" s="222" t="s">
        <v>329</v>
      </c>
      <c r="D1479" s="249" t="s">
        <v>459</v>
      </c>
      <c r="E1479" s="280">
        <v>2888.64</v>
      </c>
      <c r="F1479" s="280">
        <v>3206.39</v>
      </c>
      <c r="G1479" s="244" t="s">
        <v>2017</v>
      </c>
      <c r="H1479" s="243" t="s">
        <v>2092</v>
      </c>
      <c r="I1479" s="245">
        <v>46010</v>
      </c>
    </row>
    <row r="1480" spans="1:9" ht="45" x14ac:dyDescent="0.25">
      <c r="A1480" s="222" t="s">
        <v>578</v>
      </c>
      <c r="B1480" s="222" t="s">
        <v>585</v>
      </c>
      <c r="C1480" s="222" t="s">
        <v>331</v>
      </c>
      <c r="D1480" s="249"/>
      <c r="E1480" s="280">
        <v>53.88</v>
      </c>
      <c r="F1480" s="280">
        <v>59.8</v>
      </c>
      <c r="G1480" s="244"/>
      <c r="H1480" s="243"/>
      <c r="I1480" s="245"/>
    </row>
    <row r="1481" spans="1:9" ht="45" x14ac:dyDescent="0.25">
      <c r="A1481" s="222" t="s">
        <v>578</v>
      </c>
      <c r="B1481" s="222" t="s">
        <v>585</v>
      </c>
      <c r="C1481" s="230" t="s">
        <v>342</v>
      </c>
      <c r="D1481" s="222" t="s">
        <v>458</v>
      </c>
      <c r="E1481" s="280">
        <v>1285.3599999999999</v>
      </c>
      <c r="F1481" s="280">
        <v>1426.74</v>
      </c>
      <c r="G1481" s="244" t="s">
        <v>2017</v>
      </c>
      <c r="H1481" s="243" t="s">
        <v>2093</v>
      </c>
      <c r="I1481" s="245">
        <v>46010</v>
      </c>
    </row>
    <row r="1482" spans="1:9" ht="45" x14ac:dyDescent="0.25">
      <c r="A1482" s="222" t="s">
        <v>578</v>
      </c>
      <c r="B1482" s="222" t="s">
        <v>585</v>
      </c>
      <c r="C1482" s="230" t="s">
        <v>342</v>
      </c>
      <c r="D1482" s="222" t="s">
        <v>459</v>
      </c>
      <c r="E1482" s="280">
        <v>2822.31</v>
      </c>
      <c r="F1482" s="280">
        <v>3132.76</v>
      </c>
      <c r="G1482" s="244"/>
      <c r="H1482" s="243"/>
      <c r="I1482" s="245"/>
    </row>
    <row r="1483" spans="1:9" ht="45" x14ac:dyDescent="0.25">
      <c r="A1483" s="222" t="s">
        <v>578</v>
      </c>
      <c r="B1483" s="222" t="s">
        <v>585</v>
      </c>
      <c r="C1483" s="230" t="s">
        <v>1281</v>
      </c>
      <c r="D1483" s="222" t="s">
        <v>972</v>
      </c>
      <c r="E1483" s="280">
        <v>1.8</v>
      </c>
      <c r="F1483" s="280">
        <v>2.1</v>
      </c>
      <c r="G1483" s="223" t="s">
        <v>2017</v>
      </c>
      <c r="H1483" s="221" t="s">
        <v>1992</v>
      </c>
      <c r="I1483" s="224">
        <v>46020</v>
      </c>
    </row>
    <row r="1484" spans="1:9" ht="45" x14ac:dyDescent="0.25">
      <c r="A1484" s="222" t="s">
        <v>578</v>
      </c>
      <c r="B1484" s="222" t="s">
        <v>585</v>
      </c>
      <c r="C1484" s="230" t="s">
        <v>1281</v>
      </c>
      <c r="D1484" s="222" t="s">
        <v>1084</v>
      </c>
      <c r="E1484" s="280">
        <v>1.8</v>
      </c>
      <c r="F1484" s="280">
        <v>2.1</v>
      </c>
      <c r="G1484" s="223" t="s">
        <v>2017</v>
      </c>
      <c r="H1484" s="221" t="s">
        <v>1992</v>
      </c>
      <c r="I1484" s="224">
        <v>46020</v>
      </c>
    </row>
    <row r="1485" spans="1:9" s="260" customFormat="1" ht="28.5" x14ac:dyDescent="0.25">
      <c r="A1485" s="230" t="s">
        <v>846</v>
      </c>
      <c r="B1485" s="230" t="s">
        <v>846</v>
      </c>
      <c r="C1485" s="236" t="s">
        <v>846</v>
      </c>
      <c r="D1485" s="247" t="s">
        <v>419</v>
      </c>
      <c r="E1485" s="247"/>
      <c r="F1485" s="247"/>
      <c r="G1485" s="247"/>
      <c r="H1485" s="247"/>
      <c r="I1485" s="247"/>
    </row>
    <row r="1486" spans="1:9" ht="30" x14ac:dyDescent="0.25">
      <c r="A1486" s="222" t="s">
        <v>846</v>
      </c>
      <c r="B1486" s="222" t="s">
        <v>847</v>
      </c>
      <c r="C1486" s="236" t="s">
        <v>847</v>
      </c>
      <c r="D1486" s="247" t="s">
        <v>220</v>
      </c>
      <c r="E1486" s="247"/>
      <c r="F1486" s="247"/>
      <c r="G1486" s="247"/>
      <c r="H1486" s="247"/>
      <c r="I1486" s="247"/>
    </row>
    <row r="1487" spans="1:9" ht="30" x14ac:dyDescent="0.25">
      <c r="A1487" s="222" t="s">
        <v>846</v>
      </c>
      <c r="B1487" s="222" t="s">
        <v>847</v>
      </c>
      <c r="C1487" s="230" t="s">
        <v>1281</v>
      </c>
      <c r="D1487" s="222" t="s">
        <v>972</v>
      </c>
      <c r="E1487" s="280">
        <v>1.26</v>
      </c>
      <c r="F1487" s="280">
        <v>1.47</v>
      </c>
      <c r="G1487" s="223" t="s">
        <v>2017</v>
      </c>
      <c r="H1487" s="221" t="s">
        <v>1992</v>
      </c>
      <c r="I1487" s="224">
        <v>46020</v>
      </c>
    </row>
    <row r="1488" spans="1:9" ht="30" x14ac:dyDescent="0.25">
      <c r="A1488" s="222" t="s">
        <v>846</v>
      </c>
      <c r="B1488" s="222" t="s">
        <v>848</v>
      </c>
      <c r="C1488" s="236" t="s">
        <v>848</v>
      </c>
      <c r="D1488" s="247" t="s">
        <v>221</v>
      </c>
      <c r="E1488" s="247"/>
      <c r="F1488" s="247"/>
      <c r="G1488" s="247"/>
      <c r="H1488" s="247"/>
      <c r="I1488" s="247"/>
    </row>
    <row r="1489" spans="1:9" ht="30" x14ac:dyDescent="0.25">
      <c r="A1489" s="222" t="s">
        <v>846</v>
      </c>
      <c r="B1489" s="222" t="s">
        <v>848</v>
      </c>
      <c r="C1489" s="230" t="s">
        <v>1281</v>
      </c>
      <c r="D1489" s="222" t="s">
        <v>1139</v>
      </c>
      <c r="E1489" s="280">
        <v>1.26</v>
      </c>
      <c r="F1489" s="280">
        <v>1.47</v>
      </c>
      <c r="G1489" s="223" t="s">
        <v>2017</v>
      </c>
      <c r="H1489" s="221" t="s">
        <v>1992</v>
      </c>
      <c r="I1489" s="224">
        <v>46020</v>
      </c>
    </row>
    <row r="1490" spans="1:9" ht="30" x14ac:dyDescent="0.25">
      <c r="A1490" s="222" t="s">
        <v>846</v>
      </c>
      <c r="B1490" s="222" t="s">
        <v>849</v>
      </c>
      <c r="C1490" s="236" t="s">
        <v>849</v>
      </c>
      <c r="D1490" s="247" t="s">
        <v>222</v>
      </c>
      <c r="E1490" s="247"/>
      <c r="F1490" s="247"/>
      <c r="G1490" s="247"/>
      <c r="H1490" s="247"/>
      <c r="I1490" s="247"/>
    </row>
    <row r="1491" spans="1:9" ht="30" x14ac:dyDescent="0.25">
      <c r="A1491" s="222" t="s">
        <v>846</v>
      </c>
      <c r="B1491" s="222" t="s">
        <v>849</v>
      </c>
      <c r="C1491" s="230" t="s">
        <v>1281</v>
      </c>
      <c r="D1491" s="222" t="s">
        <v>972</v>
      </c>
      <c r="E1491" s="280">
        <v>1.26</v>
      </c>
      <c r="F1491" s="280">
        <v>1.47</v>
      </c>
      <c r="G1491" s="223" t="s">
        <v>2017</v>
      </c>
      <c r="H1491" s="221" t="s">
        <v>1992</v>
      </c>
      <c r="I1491" s="224">
        <v>46020</v>
      </c>
    </row>
    <row r="1492" spans="1:9" ht="30" x14ac:dyDescent="0.25">
      <c r="A1492" s="222" t="s">
        <v>846</v>
      </c>
      <c r="B1492" s="222" t="s">
        <v>850</v>
      </c>
      <c r="C1492" s="236" t="s">
        <v>850</v>
      </c>
      <c r="D1492" s="247" t="s">
        <v>223</v>
      </c>
      <c r="E1492" s="247"/>
      <c r="F1492" s="247"/>
      <c r="G1492" s="247"/>
      <c r="H1492" s="247"/>
      <c r="I1492" s="247"/>
    </row>
    <row r="1493" spans="1:9" ht="30" x14ac:dyDescent="0.25">
      <c r="A1493" s="222" t="s">
        <v>846</v>
      </c>
      <c r="B1493" s="222" t="s">
        <v>850</v>
      </c>
      <c r="C1493" s="230" t="s">
        <v>1281</v>
      </c>
      <c r="D1493" s="222" t="s">
        <v>972</v>
      </c>
      <c r="E1493" s="280">
        <v>1.26</v>
      </c>
      <c r="F1493" s="280">
        <v>1.47</v>
      </c>
      <c r="G1493" s="223" t="s">
        <v>2017</v>
      </c>
      <c r="H1493" s="221" t="s">
        <v>1992</v>
      </c>
      <c r="I1493" s="224">
        <v>46020</v>
      </c>
    </row>
    <row r="1494" spans="1:9" ht="30" x14ac:dyDescent="0.25">
      <c r="A1494" s="222" t="s">
        <v>846</v>
      </c>
      <c r="B1494" s="222" t="s">
        <v>851</v>
      </c>
      <c r="C1494" s="236" t="s">
        <v>851</v>
      </c>
      <c r="D1494" s="247" t="s">
        <v>224</v>
      </c>
      <c r="E1494" s="247"/>
      <c r="F1494" s="247"/>
      <c r="G1494" s="247"/>
      <c r="H1494" s="247"/>
      <c r="I1494" s="247"/>
    </row>
    <row r="1495" spans="1:9" ht="30" x14ac:dyDescent="0.25">
      <c r="A1495" s="222" t="s">
        <v>846</v>
      </c>
      <c r="B1495" s="222" t="s">
        <v>851</v>
      </c>
      <c r="C1495" s="230" t="s">
        <v>1281</v>
      </c>
      <c r="D1495" s="222" t="s">
        <v>1139</v>
      </c>
      <c r="E1495" s="280">
        <v>1.26</v>
      </c>
      <c r="F1495" s="280">
        <v>1.47</v>
      </c>
      <c r="G1495" s="223" t="s">
        <v>2017</v>
      </c>
      <c r="H1495" s="221" t="s">
        <v>1992</v>
      </c>
      <c r="I1495" s="224">
        <v>46020</v>
      </c>
    </row>
    <row r="1496" spans="1:9" ht="30" x14ac:dyDescent="0.25">
      <c r="A1496" s="222" t="s">
        <v>846</v>
      </c>
      <c r="B1496" s="222" t="s">
        <v>851</v>
      </c>
      <c r="C1496" s="230" t="s">
        <v>1281</v>
      </c>
      <c r="D1496" s="222" t="s">
        <v>972</v>
      </c>
      <c r="E1496" s="280">
        <v>1.26</v>
      </c>
      <c r="F1496" s="280">
        <v>1.47</v>
      </c>
      <c r="G1496" s="223" t="s">
        <v>2017</v>
      </c>
      <c r="H1496" s="221" t="s">
        <v>1992</v>
      </c>
      <c r="I1496" s="224">
        <v>46020</v>
      </c>
    </row>
    <row r="1497" spans="1:9" ht="30" x14ac:dyDescent="0.25">
      <c r="A1497" s="222" t="s">
        <v>846</v>
      </c>
      <c r="B1497" s="222" t="s">
        <v>852</v>
      </c>
      <c r="C1497" s="236" t="s">
        <v>852</v>
      </c>
      <c r="D1497" s="247" t="s">
        <v>225</v>
      </c>
      <c r="E1497" s="247"/>
      <c r="F1497" s="247"/>
      <c r="G1497" s="247"/>
      <c r="H1497" s="247"/>
      <c r="I1497" s="247"/>
    </row>
    <row r="1498" spans="1:9" ht="30" x14ac:dyDescent="0.25">
      <c r="A1498" s="222" t="s">
        <v>846</v>
      </c>
      <c r="B1498" s="222" t="s">
        <v>852</v>
      </c>
      <c r="C1498" s="230" t="s">
        <v>1281</v>
      </c>
      <c r="D1498" s="222" t="s">
        <v>972</v>
      </c>
      <c r="E1498" s="280">
        <v>1.26</v>
      </c>
      <c r="F1498" s="280">
        <v>1.47</v>
      </c>
      <c r="G1498" s="223" t="s">
        <v>2017</v>
      </c>
      <c r="H1498" s="221" t="s">
        <v>1992</v>
      </c>
      <c r="I1498" s="224">
        <v>46020</v>
      </c>
    </row>
    <row r="1499" spans="1:9" ht="30" x14ac:dyDescent="0.25">
      <c r="A1499" s="222" t="s">
        <v>846</v>
      </c>
      <c r="B1499" s="222" t="s">
        <v>853</v>
      </c>
      <c r="C1499" s="236" t="s">
        <v>853</v>
      </c>
      <c r="D1499" s="247" t="s">
        <v>226</v>
      </c>
      <c r="E1499" s="247"/>
      <c r="F1499" s="247"/>
      <c r="G1499" s="247"/>
      <c r="H1499" s="247"/>
      <c r="I1499" s="247"/>
    </row>
    <row r="1500" spans="1:9" ht="30" x14ac:dyDescent="0.25">
      <c r="A1500" s="222" t="s">
        <v>846</v>
      </c>
      <c r="B1500" s="222" t="s">
        <v>853</v>
      </c>
      <c r="C1500" s="230" t="s">
        <v>1281</v>
      </c>
      <c r="D1500" s="222" t="s">
        <v>972</v>
      </c>
      <c r="E1500" s="280">
        <v>1.26</v>
      </c>
      <c r="F1500" s="280">
        <v>1.47</v>
      </c>
      <c r="G1500" s="223" t="s">
        <v>2017</v>
      </c>
      <c r="H1500" s="221" t="s">
        <v>1992</v>
      </c>
      <c r="I1500" s="224">
        <v>46020</v>
      </c>
    </row>
    <row r="1501" spans="1:9" ht="30" x14ac:dyDescent="0.25">
      <c r="A1501" s="222" t="s">
        <v>846</v>
      </c>
      <c r="B1501" s="222" t="s">
        <v>854</v>
      </c>
      <c r="C1501" s="236" t="s">
        <v>854</v>
      </c>
      <c r="D1501" s="247" t="s">
        <v>227</v>
      </c>
      <c r="E1501" s="247"/>
      <c r="F1501" s="247"/>
      <c r="G1501" s="247"/>
      <c r="H1501" s="247"/>
      <c r="I1501" s="247"/>
    </row>
    <row r="1502" spans="1:9" ht="30" x14ac:dyDescent="0.25">
      <c r="A1502" s="222" t="s">
        <v>846</v>
      </c>
      <c r="B1502" s="222" t="s">
        <v>854</v>
      </c>
      <c r="C1502" s="230" t="s">
        <v>1281</v>
      </c>
      <c r="D1502" s="222" t="s">
        <v>972</v>
      </c>
      <c r="E1502" s="280">
        <v>1.26</v>
      </c>
      <c r="F1502" s="280">
        <v>1.47</v>
      </c>
      <c r="G1502" s="223" t="s">
        <v>2017</v>
      </c>
      <c r="H1502" s="221" t="s">
        <v>1992</v>
      </c>
      <c r="I1502" s="224">
        <v>46020</v>
      </c>
    </row>
    <row r="1503" spans="1:9" ht="30" x14ac:dyDescent="0.25">
      <c r="A1503" s="222" t="s">
        <v>846</v>
      </c>
      <c r="B1503" s="222" t="s">
        <v>855</v>
      </c>
      <c r="C1503" s="236" t="s">
        <v>855</v>
      </c>
      <c r="D1503" s="247" t="s">
        <v>228</v>
      </c>
      <c r="E1503" s="247"/>
      <c r="F1503" s="247"/>
      <c r="G1503" s="247"/>
      <c r="H1503" s="247"/>
      <c r="I1503" s="247"/>
    </row>
    <row r="1504" spans="1:9" ht="30" x14ac:dyDescent="0.25">
      <c r="A1504" s="222" t="s">
        <v>846</v>
      </c>
      <c r="B1504" s="222" t="s">
        <v>855</v>
      </c>
      <c r="C1504" s="230" t="s">
        <v>1281</v>
      </c>
      <c r="D1504" s="222" t="s">
        <v>972</v>
      </c>
      <c r="E1504" s="280">
        <v>1.26</v>
      </c>
      <c r="F1504" s="280">
        <v>1.47</v>
      </c>
      <c r="G1504" s="223" t="s">
        <v>2017</v>
      </c>
      <c r="H1504" s="221" t="s">
        <v>1992</v>
      </c>
      <c r="I1504" s="224">
        <v>46020</v>
      </c>
    </row>
    <row r="1505" spans="1:9" ht="30" x14ac:dyDescent="0.25">
      <c r="A1505" s="222" t="s">
        <v>846</v>
      </c>
      <c r="B1505" s="222" t="s">
        <v>856</v>
      </c>
      <c r="C1505" s="236" t="s">
        <v>856</v>
      </c>
      <c r="D1505" s="247" t="s">
        <v>229</v>
      </c>
      <c r="E1505" s="247"/>
      <c r="F1505" s="247"/>
      <c r="G1505" s="247"/>
      <c r="H1505" s="247"/>
      <c r="I1505" s="247"/>
    </row>
    <row r="1506" spans="1:9" ht="30" x14ac:dyDescent="0.25">
      <c r="A1506" s="222" t="s">
        <v>846</v>
      </c>
      <c r="B1506" s="222" t="s">
        <v>856</v>
      </c>
      <c r="C1506" s="230" t="s">
        <v>1281</v>
      </c>
      <c r="D1506" s="222" t="s">
        <v>972</v>
      </c>
      <c r="E1506" s="280">
        <v>1.26</v>
      </c>
      <c r="F1506" s="280">
        <v>1.47</v>
      </c>
      <c r="G1506" s="223" t="s">
        <v>2017</v>
      </c>
      <c r="H1506" s="221" t="s">
        <v>1992</v>
      </c>
      <c r="I1506" s="224">
        <v>46020</v>
      </c>
    </row>
    <row r="1507" spans="1:9" ht="30" x14ac:dyDescent="0.25">
      <c r="A1507" s="222" t="s">
        <v>846</v>
      </c>
      <c r="B1507" s="222" t="s">
        <v>857</v>
      </c>
      <c r="C1507" s="236" t="s">
        <v>857</v>
      </c>
      <c r="D1507" s="247" t="s">
        <v>230</v>
      </c>
      <c r="E1507" s="247"/>
      <c r="F1507" s="247"/>
      <c r="G1507" s="247"/>
      <c r="H1507" s="247"/>
      <c r="I1507" s="247"/>
    </row>
    <row r="1508" spans="1:9" ht="30" x14ac:dyDescent="0.25">
      <c r="A1508" s="222" t="s">
        <v>846</v>
      </c>
      <c r="B1508" s="222" t="s">
        <v>857</v>
      </c>
      <c r="C1508" s="230" t="s">
        <v>1281</v>
      </c>
      <c r="D1508" s="222" t="s">
        <v>972</v>
      </c>
      <c r="E1508" s="280">
        <v>1.26</v>
      </c>
      <c r="F1508" s="280">
        <v>1.47</v>
      </c>
      <c r="G1508" s="223" t="s">
        <v>2017</v>
      </c>
      <c r="H1508" s="221" t="s">
        <v>1992</v>
      </c>
      <c r="I1508" s="224">
        <v>46020</v>
      </c>
    </row>
    <row r="1509" spans="1:9" ht="30" x14ac:dyDescent="0.25">
      <c r="A1509" s="222" t="s">
        <v>846</v>
      </c>
      <c r="B1509" s="222" t="s">
        <v>858</v>
      </c>
      <c r="C1509" s="236" t="s">
        <v>858</v>
      </c>
      <c r="D1509" s="247" t="s">
        <v>2276</v>
      </c>
      <c r="E1509" s="247"/>
      <c r="F1509" s="247"/>
      <c r="G1509" s="247"/>
      <c r="H1509" s="247"/>
      <c r="I1509" s="247"/>
    </row>
    <row r="1510" spans="1:9" ht="30" x14ac:dyDescent="0.25">
      <c r="A1510" s="222" t="s">
        <v>846</v>
      </c>
      <c r="B1510" s="222" t="s">
        <v>858</v>
      </c>
      <c r="C1510" s="230" t="s">
        <v>332</v>
      </c>
      <c r="D1510" s="222" t="s">
        <v>1228</v>
      </c>
      <c r="E1510" s="280">
        <v>31.06</v>
      </c>
      <c r="F1510" s="280">
        <v>34.1</v>
      </c>
      <c r="G1510" s="223" t="s">
        <v>2017</v>
      </c>
      <c r="H1510" s="221" t="s">
        <v>1745</v>
      </c>
      <c r="I1510" s="224" t="s">
        <v>1746</v>
      </c>
    </row>
    <row r="1511" spans="1:9" ht="90" x14ac:dyDescent="0.25">
      <c r="A1511" s="222" t="s">
        <v>846</v>
      </c>
      <c r="B1511" s="222" t="s">
        <v>858</v>
      </c>
      <c r="C1511" s="233" t="s">
        <v>342</v>
      </c>
      <c r="D1511" s="222" t="s">
        <v>2277</v>
      </c>
      <c r="E1511" s="280">
        <v>2515.6799999999998</v>
      </c>
      <c r="F1511" s="280">
        <v>2792.4</v>
      </c>
      <c r="G1511" s="223" t="s">
        <v>2017</v>
      </c>
      <c r="H1511" s="243" t="s">
        <v>1744</v>
      </c>
      <c r="I1511" s="245">
        <v>46010</v>
      </c>
    </row>
    <row r="1512" spans="1:9" ht="105" x14ac:dyDescent="0.25">
      <c r="A1512" s="222" t="s">
        <v>846</v>
      </c>
      <c r="B1512" s="222" t="s">
        <v>858</v>
      </c>
      <c r="C1512" s="233" t="s">
        <v>342</v>
      </c>
      <c r="D1512" s="222" t="s">
        <v>2278</v>
      </c>
      <c r="E1512" s="280">
        <v>1371.69</v>
      </c>
      <c r="F1512" s="280">
        <v>1522.57</v>
      </c>
      <c r="G1512" s="223" t="s">
        <v>2017</v>
      </c>
      <c r="H1512" s="243"/>
      <c r="I1512" s="245"/>
    </row>
    <row r="1513" spans="1:9" ht="30" x14ac:dyDescent="0.25">
      <c r="A1513" s="222" t="s">
        <v>846</v>
      </c>
      <c r="B1513" s="222" t="s">
        <v>858</v>
      </c>
      <c r="C1513" s="230" t="s">
        <v>1281</v>
      </c>
      <c r="D1513" s="222" t="s">
        <v>972</v>
      </c>
      <c r="E1513" s="280">
        <v>1.26</v>
      </c>
      <c r="F1513" s="280">
        <v>1.47</v>
      </c>
      <c r="G1513" s="223" t="s">
        <v>2017</v>
      </c>
      <c r="H1513" s="221" t="s">
        <v>1992</v>
      </c>
      <c r="I1513" s="224">
        <v>46020</v>
      </c>
    </row>
    <row r="1514" spans="1:9" ht="30" x14ac:dyDescent="0.25">
      <c r="A1514" s="222" t="s">
        <v>846</v>
      </c>
      <c r="B1514" s="222" t="s">
        <v>859</v>
      </c>
      <c r="C1514" s="236" t="s">
        <v>859</v>
      </c>
      <c r="D1514" s="247" t="s">
        <v>231</v>
      </c>
      <c r="E1514" s="247"/>
      <c r="F1514" s="247"/>
      <c r="G1514" s="247"/>
      <c r="H1514" s="247"/>
      <c r="I1514" s="247"/>
    </row>
    <row r="1515" spans="1:9" ht="30" x14ac:dyDescent="0.25">
      <c r="A1515" s="222" t="s">
        <v>846</v>
      </c>
      <c r="B1515" s="222" t="s">
        <v>859</v>
      </c>
      <c r="C1515" s="230" t="s">
        <v>1281</v>
      </c>
      <c r="D1515" s="222" t="s">
        <v>972</v>
      </c>
      <c r="E1515" s="280">
        <v>1.26</v>
      </c>
      <c r="F1515" s="280">
        <v>1.47</v>
      </c>
      <c r="G1515" s="223" t="s">
        <v>2017</v>
      </c>
      <c r="H1515" s="221" t="s">
        <v>1992</v>
      </c>
      <c r="I1515" s="224">
        <v>46020</v>
      </c>
    </row>
    <row r="1516" spans="1:9" ht="30" x14ac:dyDescent="0.25">
      <c r="A1516" s="222" t="s">
        <v>846</v>
      </c>
      <c r="B1516" s="222" t="s">
        <v>860</v>
      </c>
      <c r="C1516" s="236" t="s">
        <v>860</v>
      </c>
      <c r="D1516" s="247" t="s">
        <v>232</v>
      </c>
      <c r="E1516" s="247"/>
      <c r="F1516" s="247"/>
      <c r="G1516" s="247"/>
      <c r="H1516" s="247"/>
      <c r="I1516" s="247"/>
    </row>
    <row r="1517" spans="1:9" ht="30" x14ac:dyDescent="0.25">
      <c r="A1517" s="222" t="s">
        <v>846</v>
      </c>
      <c r="B1517" s="222" t="s">
        <v>860</v>
      </c>
      <c r="C1517" s="230" t="s">
        <v>332</v>
      </c>
      <c r="D1517" s="222" t="s">
        <v>518</v>
      </c>
      <c r="E1517" s="280">
        <v>54.2</v>
      </c>
      <c r="F1517" s="280">
        <v>54.2</v>
      </c>
      <c r="G1517" s="223" t="s">
        <v>337</v>
      </c>
      <c r="H1517" s="241" t="s">
        <v>1363</v>
      </c>
      <c r="I1517" s="224" t="s">
        <v>1364</v>
      </c>
    </row>
    <row r="1518" spans="1:9" ht="30" x14ac:dyDescent="0.25">
      <c r="A1518" s="222" t="s">
        <v>846</v>
      </c>
      <c r="B1518" s="222" t="s">
        <v>860</v>
      </c>
      <c r="C1518" s="230" t="s">
        <v>1281</v>
      </c>
      <c r="D1518" s="222" t="s">
        <v>972</v>
      </c>
      <c r="E1518" s="280">
        <v>1.26</v>
      </c>
      <c r="F1518" s="280">
        <v>1.47</v>
      </c>
      <c r="G1518" s="223" t="s">
        <v>2017</v>
      </c>
      <c r="H1518" s="221" t="s">
        <v>1992</v>
      </c>
      <c r="I1518" s="224">
        <v>46020</v>
      </c>
    </row>
    <row r="1519" spans="1:9" s="260" customFormat="1" ht="28.5" x14ac:dyDescent="0.25">
      <c r="A1519" s="230" t="s">
        <v>861</v>
      </c>
      <c r="B1519" s="230" t="s">
        <v>861</v>
      </c>
      <c r="C1519" s="236" t="s">
        <v>861</v>
      </c>
      <c r="D1519" s="247" t="s">
        <v>233</v>
      </c>
      <c r="E1519" s="247"/>
      <c r="F1519" s="247"/>
      <c r="G1519" s="247"/>
      <c r="H1519" s="247"/>
      <c r="I1519" s="247"/>
    </row>
    <row r="1520" spans="1:9" ht="30" x14ac:dyDescent="0.25">
      <c r="A1520" s="222" t="s">
        <v>861</v>
      </c>
      <c r="B1520" s="222" t="s">
        <v>862</v>
      </c>
      <c r="C1520" s="236" t="s">
        <v>862</v>
      </c>
      <c r="D1520" s="247" t="s">
        <v>234</v>
      </c>
      <c r="E1520" s="247"/>
      <c r="F1520" s="247"/>
      <c r="G1520" s="247"/>
      <c r="H1520" s="247"/>
      <c r="I1520" s="247"/>
    </row>
    <row r="1521" spans="1:9" ht="30" x14ac:dyDescent="0.25">
      <c r="A1521" s="222" t="s">
        <v>861</v>
      </c>
      <c r="B1521" s="222" t="s">
        <v>862</v>
      </c>
      <c r="C1521" s="230" t="s">
        <v>332</v>
      </c>
      <c r="D1521" s="222" t="s">
        <v>464</v>
      </c>
      <c r="E1521" s="280">
        <v>38.07</v>
      </c>
      <c r="F1521" s="280">
        <v>41.8</v>
      </c>
      <c r="G1521" s="223" t="s">
        <v>2017</v>
      </c>
      <c r="H1521" s="221" t="s">
        <v>1453</v>
      </c>
      <c r="I1521" s="224">
        <v>46006</v>
      </c>
    </row>
    <row r="1522" spans="1:9" ht="30" x14ac:dyDescent="0.25">
      <c r="A1522" s="222" t="s">
        <v>861</v>
      </c>
      <c r="B1522" s="222" t="s">
        <v>862</v>
      </c>
      <c r="C1522" s="230" t="s">
        <v>341</v>
      </c>
      <c r="D1522" s="222"/>
      <c r="E1522" s="280"/>
      <c r="F1522" s="280"/>
      <c r="G1522" s="223"/>
      <c r="H1522" s="234"/>
      <c r="I1522" s="234"/>
    </row>
    <row r="1523" spans="1:9" ht="45" customHeight="1" x14ac:dyDescent="0.25">
      <c r="A1523" s="222" t="s">
        <v>861</v>
      </c>
      <c r="B1523" s="222" t="s">
        <v>862</v>
      </c>
      <c r="C1523" s="222" t="s">
        <v>329</v>
      </c>
      <c r="D1523" s="244" t="s">
        <v>1174</v>
      </c>
      <c r="E1523" s="280">
        <v>1037.8599999999999</v>
      </c>
      <c r="F1523" s="280">
        <v>1152.02</v>
      </c>
      <c r="G1523" s="244" t="s">
        <v>2017</v>
      </c>
      <c r="H1523" s="221" t="s">
        <v>1655</v>
      </c>
      <c r="I1523" s="224">
        <v>46010</v>
      </c>
    </row>
    <row r="1524" spans="1:9" ht="30" x14ac:dyDescent="0.25">
      <c r="A1524" s="222" t="s">
        <v>861</v>
      </c>
      <c r="B1524" s="222" t="s">
        <v>862</v>
      </c>
      <c r="C1524" s="222" t="s">
        <v>331</v>
      </c>
      <c r="D1524" s="244"/>
      <c r="E1524" s="280">
        <v>39.31</v>
      </c>
      <c r="F1524" s="280">
        <v>43.63</v>
      </c>
      <c r="G1524" s="244"/>
      <c r="H1524" s="221" t="s">
        <v>1655</v>
      </c>
      <c r="I1524" s="224">
        <v>46010</v>
      </c>
    </row>
    <row r="1525" spans="1:9" ht="30" x14ac:dyDescent="0.25">
      <c r="A1525" s="222" t="s">
        <v>861</v>
      </c>
      <c r="B1525" s="222" t="s">
        <v>862</v>
      </c>
      <c r="C1525" s="230" t="s">
        <v>342</v>
      </c>
      <c r="D1525" s="222" t="s">
        <v>1164</v>
      </c>
      <c r="E1525" s="280">
        <v>2177.1999999999998</v>
      </c>
      <c r="F1525" s="280">
        <v>2416.69</v>
      </c>
      <c r="G1525" s="223" t="s">
        <v>2017</v>
      </c>
      <c r="H1525" s="221" t="s">
        <v>1654</v>
      </c>
      <c r="I1525" s="224">
        <v>46010</v>
      </c>
    </row>
    <row r="1526" spans="1:9" ht="30" x14ac:dyDescent="0.25">
      <c r="A1526" s="222" t="s">
        <v>861</v>
      </c>
      <c r="B1526" s="222" t="s">
        <v>862</v>
      </c>
      <c r="C1526" s="230" t="s">
        <v>1281</v>
      </c>
      <c r="D1526" s="222" t="s">
        <v>972</v>
      </c>
      <c r="E1526" s="280">
        <v>1.26</v>
      </c>
      <c r="F1526" s="280">
        <v>1.47</v>
      </c>
      <c r="G1526" s="223" t="s">
        <v>2017</v>
      </c>
      <c r="H1526" s="221" t="s">
        <v>1992</v>
      </c>
      <c r="I1526" s="224">
        <v>46020</v>
      </c>
    </row>
    <row r="1527" spans="1:9" ht="30" x14ac:dyDescent="0.25">
      <c r="A1527" s="222" t="s">
        <v>861</v>
      </c>
      <c r="B1527" s="222" t="s">
        <v>863</v>
      </c>
      <c r="C1527" s="236" t="s">
        <v>863</v>
      </c>
      <c r="D1527" s="247" t="s">
        <v>235</v>
      </c>
      <c r="E1527" s="247"/>
      <c r="F1527" s="247"/>
      <c r="G1527" s="247"/>
      <c r="H1527" s="247"/>
      <c r="I1527" s="247"/>
    </row>
    <row r="1528" spans="1:9" ht="30" x14ac:dyDescent="0.25">
      <c r="A1528" s="222" t="s">
        <v>861</v>
      </c>
      <c r="B1528" s="222" t="s">
        <v>863</v>
      </c>
      <c r="C1528" s="230" t="s">
        <v>1281</v>
      </c>
      <c r="D1528" s="222" t="s">
        <v>972</v>
      </c>
      <c r="E1528" s="280">
        <v>1.26</v>
      </c>
      <c r="F1528" s="280">
        <v>1.47</v>
      </c>
      <c r="G1528" s="223" t="s">
        <v>2017</v>
      </c>
      <c r="H1528" s="221" t="s">
        <v>1992</v>
      </c>
      <c r="I1528" s="224">
        <v>46020</v>
      </c>
    </row>
    <row r="1529" spans="1:9" ht="30" x14ac:dyDescent="0.25">
      <c r="A1529" s="222" t="s">
        <v>861</v>
      </c>
      <c r="B1529" s="222" t="s">
        <v>864</v>
      </c>
      <c r="C1529" s="236" t="s">
        <v>864</v>
      </c>
      <c r="D1529" s="247" t="s">
        <v>236</v>
      </c>
      <c r="E1529" s="247"/>
      <c r="F1529" s="247"/>
      <c r="G1529" s="247"/>
      <c r="H1529" s="247"/>
      <c r="I1529" s="247"/>
    </row>
    <row r="1530" spans="1:9" ht="30" x14ac:dyDescent="0.25">
      <c r="A1530" s="222" t="s">
        <v>861</v>
      </c>
      <c r="B1530" s="222" t="s">
        <v>864</v>
      </c>
      <c r="C1530" s="230" t="s">
        <v>1281</v>
      </c>
      <c r="D1530" s="222" t="s">
        <v>972</v>
      </c>
      <c r="E1530" s="280">
        <v>1.26</v>
      </c>
      <c r="F1530" s="280">
        <v>1.47</v>
      </c>
      <c r="G1530" s="223" t="s">
        <v>2017</v>
      </c>
      <c r="H1530" s="221" t="s">
        <v>1992</v>
      </c>
      <c r="I1530" s="224">
        <v>46020</v>
      </c>
    </row>
    <row r="1531" spans="1:9" ht="30" x14ac:dyDescent="0.25">
      <c r="A1531" s="222" t="s">
        <v>861</v>
      </c>
      <c r="B1531" s="222" t="s">
        <v>865</v>
      </c>
      <c r="C1531" s="236" t="s">
        <v>865</v>
      </c>
      <c r="D1531" s="247" t="s">
        <v>237</v>
      </c>
      <c r="E1531" s="247"/>
      <c r="F1531" s="247"/>
      <c r="G1531" s="247"/>
      <c r="H1531" s="247"/>
      <c r="I1531" s="247"/>
    </row>
    <row r="1532" spans="1:9" ht="30" x14ac:dyDescent="0.25">
      <c r="A1532" s="222" t="s">
        <v>861</v>
      </c>
      <c r="B1532" s="222" t="s">
        <v>865</v>
      </c>
      <c r="C1532" s="230" t="s">
        <v>332</v>
      </c>
      <c r="D1532" s="222" t="s">
        <v>1022</v>
      </c>
      <c r="E1532" s="280">
        <v>34.17</v>
      </c>
      <c r="F1532" s="280">
        <v>37.51</v>
      </c>
      <c r="G1532" s="223" t="s">
        <v>2017</v>
      </c>
      <c r="H1532" s="225" t="s">
        <v>1269</v>
      </c>
      <c r="I1532" s="225">
        <v>46009</v>
      </c>
    </row>
    <row r="1533" spans="1:9" ht="45" x14ac:dyDescent="0.25">
      <c r="A1533" s="222" t="s">
        <v>861</v>
      </c>
      <c r="B1533" s="222" t="s">
        <v>865</v>
      </c>
      <c r="C1533" s="230" t="s">
        <v>342</v>
      </c>
      <c r="D1533" s="222" t="s">
        <v>1172</v>
      </c>
      <c r="E1533" s="280">
        <v>2014.27</v>
      </c>
      <c r="F1533" s="280">
        <v>2235.83</v>
      </c>
      <c r="G1533" s="223" t="s">
        <v>2017</v>
      </c>
      <c r="H1533" s="221" t="s">
        <v>1869</v>
      </c>
      <c r="I1533" s="224" t="s">
        <v>1870</v>
      </c>
    </row>
    <row r="1534" spans="1:9" ht="30" x14ac:dyDescent="0.25">
      <c r="A1534" s="222" t="s">
        <v>861</v>
      </c>
      <c r="B1534" s="222" t="s">
        <v>865</v>
      </c>
      <c r="C1534" s="230" t="s">
        <v>1281</v>
      </c>
      <c r="D1534" s="222" t="s">
        <v>972</v>
      </c>
      <c r="E1534" s="280">
        <v>1.26</v>
      </c>
      <c r="F1534" s="280">
        <v>1.47</v>
      </c>
      <c r="G1534" s="223" t="s">
        <v>2017</v>
      </c>
      <c r="H1534" s="221" t="s">
        <v>1992</v>
      </c>
      <c r="I1534" s="224">
        <v>46020</v>
      </c>
    </row>
    <row r="1535" spans="1:9" ht="30" x14ac:dyDescent="0.25">
      <c r="A1535" s="222" t="s">
        <v>861</v>
      </c>
      <c r="B1535" s="222" t="s">
        <v>866</v>
      </c>
      <c r="C1535" s="236" t="s">
        <v>866</v>
      </c>
      <c r="D1535" s="247" t="s">
        <v>238</v>
      </c>
      <c r="E1535" s="247"/>
      <c r="F1535" s="247"/>
      <c r="G1535" s="247"/>
      <c r="H1535" s="247"/>
      <c r="I1535" s="247"/>
    </row>
    <row r="1536" spans="1:9" ht="30" x14ac:dyDescent="0.25">
      <c r="A1536" s="222" t="s">
        <v>861</v>
      </c>
      <c r="B1536" s="222" t="s">
        <v>866</v>
      </c>
      <c r="C1536" s="230" t="s">
        <v>332</v>
      </c>
      <c r="D1536" s="222" t="s">
        <v>464</v>
      </c>
      <c r="E1536" s="280">
        <v>38.07</v>
      </c>
      <c r="F1536" s="280">
        <v>41.8</v>
      </c>
      <c r="G1536" s="223" t="s">
        <v>2017</v>
      </c>
      <c r="H1536" s="221" t="s">
        <v>1453</v>
      </c>
      <c r="I1536" s="224">
        <v>46006</v>
      </c>
    </row>
    <row r="1537" spans="1:9" ht="30" x14ac:dyDescent="0.25">
      <c r="A1537" s="222" t="s">
        <v>861</v>
      </c>
      <c r="B1537" s="222" t="s">
        <v>866</v>
      </c>
      <c r="C1537" s="230" t="s">
        <v>1281</v>
      </c>
      <c r="D1537" s="222" t="s">
        <v>972</v>
      </c>
      <c r="E1537" s="280">
        <v>1.26</v>
      </c>
      <c r="F1537" s="280">
        <v>1.47</v>
      </c>
      <c r="G1537" s="223" t="s">
        <v>2017</v>
      </c>
      <c r="H1537" s="221" t="s">
        <v>1992</v>
      </c>
      <c r="I1537" s="224">
        <v>46020</v>
      </c>
    </row>
    <row r="1538" spans="1:9" ht="30" x14ac:dyDescent="0.25">
      <c r="A1538" s="222" t="s">
        <v>861</v>
      </c>
      <c r="B1538" s="222" t="s">
        <v>867</v>
      </c>
      <c r="C1538" s="236" t="s">
        <v>867</v>
      </c>
      <c r="D1538" s="247" t="s">
        <v>239</v>
      </c>
      <c r="E1538" s="247"/>
      <c r="F1538" s="247"/>
      <c r="G1538" s="247"/>
      <c r="H1538" s="247"/>
      <c r="I1538" s="247"/>
    </row>
    <row r="1539" spans="1:9" ht="30" x14ac:dyDescent="0.25">
      <c r="A1539" s="222" t="s">
        <v>861</v>
      </c>
      <c r="B1539" s="222" t="s">
        <v>867</v>
      </c>
      <c r="C1539" s="230" t="s">
        <v>1281</v>
      </c>
      <c r="D1539" s="222" t="s">
        <v>972</v>
      </c>
      <c r="E1539" s="280">
        <v>1.26</v>
      </c>
      <c r="F1539" s="280">
        <v>1.47</v>
      </c>
      <c r="G1539" s="223" t="s">
        <v>2017</v>
      </c>
      <c r="H1539" s="221" t="s">
        <v>1992</v>
      </c>
      <c r="I1539" s="224">
        <v>46020</v>
      </c>
    </row>
    <row r="1540" spans="1:9" ht="30" x14ac:dyDescent="0.25">
      <c r="A1540" s="222" t="s">
        <v>861</v>
      </c>
      <c r="B1540" s="222" t="s">
        <v>868</v>
      </c>
      <c r="C1540" s="236" t="s">
        <v>868</v>
      </c>
      <c r="D1540" s="247" t="s">
        <v>240</v>
      </c>
      <c r="E1540" s="247"/>
      <c r="F1540" s="247"/>
      <c r="G1540" s="247"/>
      <c r="H1540" s="247"/>
      <c r="I1540" s="247"/>
    </row>
    <row r="1541" spans="1:9" ht="30" x14ac:dyDescent="0.25">
      <c r="A1541" s="222" t="s">
        <v>861</v>
      </c>
      <c r="B1541" s="222" t="s">
        <v>868</v>
      </c>
      <c r="C1541" s="230" t="s">
        <v>341</v>
      </c>
      <c r="D1541" s="232"/>
      <c r="E1541" s="280"/>
      <c r="F1541" s="280"/>
      <c r="G1541" s="223"/>
      <c r="H1541" s="221"/>
      <c r="I1541" s="224"/>
    </row>
    <row r="1542" spans="1:9" ht="30" x14ac:dyDescent="0.25">
      <c r="A1542" s="222" t="s">
        <v>861</v>
      </c>
      <c r="B1542" s="222" t="s">
        <v>868</v>
      </c>
      <c r="C1542" s="222" t="s">
        <v>329</v>
      </c>
      <c r="D1542" s="244" t="s">
        <v>1399</v>
      </c>
      <c r="E1542" s="280">
        <v>2554.64</v>
      </c>
      <c r="F1542" s="280">
        <v>2835.52</v>
      </c>
      <c r="G1542" s="244" t="s">
        <v>2017</v>
      </c>
      <c r="H1542" s="243" t="s">
        <v>1491</v>
      </c>
      <c r="I1542" s="245">
        <v>46009</v>
      </c>
    </row>
    <row r="1543" spans="1:9" ht="30" x14ac:dyDescent="0.25">
      <c r="A1543" s="222" t="s">
        <v>861</v>
      </c>
      <c r="B1543" s="222" t="s">
        <v>868</v>
      </c>
      <c r="C1543" s="222" t="s">
        <v>331</v>
      </c>
      <c r="D1543" s="244"/>
      <c r="E1543" s="280">
        <v>0</v>
      </c>
      <c r="F1543" s="280">
        <v>0</v>
      </c>
      <c r="G1543" s="244"/>
      <c r="H1543" s="243"/>
      <c r="I1543" s="245"/>
    </row>
    <row r="1544" spans="1:9" ht="30" x14ac:dyDescent="0.25">
      <c r="A1544" s="222" t="s">
        <v>861</v>
      </c>
      <c r="B1544" s="222" t="s">
        <v>868</v>
      </c>
      <c r="C1544" s="230" t="s">
        <v>342</v>
      </c>
      <c r="D1544" s="222" t="s">
        <v>1400</v>
      </c>
      <c r="E1544" s="280">
        <v>2449.1999999999998</v>
      </c>
      <c r="F1544" s="280">
        <v>2718.61</v>
      </c>
      <c r="G1544" s="223" t="s">
        <v>2017</v>
      </c>
      <c r="H1544" s="221" t="s">
        <v>1487</v>
      </c>
      <c r="I1544" s="224">
        <v>46009</v>
      </c>
    </row>
    <row r="1545" spans="1:9" ht="30" x14ac:dyDescent="0.25">
      <c r="A1545" s="222" t="s">
        <v>861</v>
      </c>
      <c r="B1545" s="222" t="s">
        <v>868</v>
      </c>
      <c r="C1545" s="230" t="s">
        <v>1281</v>
      </c>
      <c r="D1545" s="222" t="s">
        <v>972</v>
      </c>
      <c r="E1545" s="280">
        <v>1.26</v>
      </c>
      <c r="F1545" s="280">
        <v>1.47</v>
      </c>
      <c r="G1545" s="223" t="s">
        <v>2017</v>
      </c>
      <c r="H1545" s="221" t="s">
        <v>1992</v>
      </c>
      <c r="I1545" s="224">
        <v>46020</v>
      </c>
    </row>
    <row r="1546" spans="1:9" ht="30" x14ac:dyDescent="0.25">
      <c r="A1546" s="222" t="s">
        <v>861</v>
      </c>
      <c r="B1546" s="222" t="s">
        <v>869</v>
      </c>
      <c r="C1546" s="236" t="s">
        <v>869</v>
      </c>
      <c r="D1546" s="247" t="s">
        <v>997</v>
      </c>
      <c r="E1546" s="247"/>
      <c r="F1546" s="247"/>
      <c r="G1546" s="247"/>
      <c r="H1546" s="247"/>
      <c r="I1546" s="247"/>
    </row>
    <row r="1547" spans="1:9" ht="30" x14ac:dyDescent="0.25">
      <c r="A1547" s="222" t="s">
        <v>861</v>
      </c>
      <c r="B1547" s="222" t="s">
        <v>869</v>
      </c>
      <c r="C1547" s="230" t="s">
        <v>332</v>
      </c>
      <c r="D1547" s="222" t="s">
        <v>464</v>
      </c>
      <c r="E1547" s="280">
        <v>29.26</v>
      </c>
      <c r="F1547" s="280">
        <v>32.119999999999997</v>
      </c>
      <c r="G1547" s="223" t="s">
        <v>2017</v>
      </c>
      <c r="H1547" s="220" t="s">
        <v>1465</v>
      </c>
      <c r="I1547" s="225">
        <v>46007</v>
      </c>
    </row>
    <row r="1548" spans="1:9" ht="30" x14ac:dyDescent="0.25">
      <c r="A1548" s="222" t="s">
        <v>861</v>
      </c>
      <c r="B1548" s="222" t="s">
        <v>869</v>
      </c>
      <c r="C1548" s="230" t="s">
        <v>333</v>
      </c>
      <c r="D1548" s="222" t="s">
        <v>954</v>
      </c>
      <c r="E1548" s="280">
        <v>31.69</v>
      </c>
      <c r="F1548" s="280">
        <v>34.79</v>
      </c>
      <c r="G1548" s="223" t="s">
        <v>2017</v>
      </c>
      <c r="H1548" s="220" t="s">
        <v>1462</v>
      </c>
      <c r="I1548" s="225">
        <v>46007</v>
      </c>
    </row>
    <row r="1549" spans="1:9" ht="30" x14ac:dyDescent="0.25">
      <c r="A1549" s="222" t="s">
        <v>861</v>
      </c>
      <c r="B1549" s="222" t="s">
        <v>869</v>
      </c>
      <c r="C1549" s="230" t="s">
        <v>341</v>
      </c>
      <c r="D1549" s="222"/>
      <c r="E1549" s="280"/>
      <c r="F1549" s="280"/>
      <c r="G1549" s="223"/>
      <c r="H1549" s="221"/>
      <c r="I1549" s="221"/>
    </row>
    <row r="1550" spans="1:9" ht="30" x14ac:dyDescent="0.25">
      <c r="A1550" s="222" t="s">
        <v>861</v>
      </c>
      <c r="B1550" s="222" t="s">
        <v>869</v>
      </c>
      <c r="C1550" s="222" t="s">
        <v>329</v>
      </c>
      <c r="D1550" s="249" t="s">
        <v>1141</v>
      </c>
      <c r="E1550" s="280">
        <v>1357.86</v>
      </c>
      <c r="F1550" s="280">
        <v>1507.22</v>
      </c>
      <c r="G1550" s="244" t="s">
        <v>2017</v>
      </c>
      <c r="H1550" s="243" t="s">
        <v>1471</v>
      </c>
      <c r="I1550" s="245" t="s">
        <v>1473</v>
      </c>
    </row>
    <row r="1551" spans="1:9" ht="30" x14ac:dyDescent="0.25">
      <c r="A1551" s="222" t="s">
        <v>861</v>
      </c>
      <c r="B1551" s="222" t="s">
        <v>869</v>
      </c>
      <c r="C1551" s="222" t="s">
        <v>331</v>
      </c>
      <c r="D1551" s="249"/>
      <c r="E1551" s="280">
        <v>39.65</v>
      </c>
      <c r="F1551" s="280">
        <v>44.01</v>
      </c>
      <c r="G1551" s="244"/>
      <c r="H1551" s="243"/>
      <c r="I1551" s="245"/>
    </row>
    <row r="1552" spans="1:9" ht="30" x14ac:dyDescent="0.25">
      <c r="A1552" s="222" t="s">
        <v>861</v>
      </c>
      <c r="B1552" s="222" t="s">
        <v>869</v>
      </c>
      <c r="C1552" s="230" t="s">
        <v>342</v>
      </c>
      <c r="D1552" s="222" t="s">
        <v>956</v>
      </c>
      <c r="E1552" s="280">
        <v>1357.86</v>
      </c>
      <c r="F1552" s="280">
        <v>1507.22</v>
      </c>
      <c r="G1552" s="223" t="s">
        <v>2017</v>
      </c>
      <c r="H1552" s="221" t="s">
        <v>1472</v>
      </c>
      <c r="I1552" s="224" t="s">
        <v>1473</v>
      </c>
    </row>
    <row r="1553" spans="1:9" ht="30" x14ac:dyDescent="0.25">
      <c r="A1553" s="222" t="s">
        <v>861</v>
      </c>
      <c r="B1553" s="222" t="s">
        <v>869</v>
      </c>
      <c r="C1553" s="230" t="s">
        <v>1281</v>
      </c>
      <c r="D1553" s="222" t="s">
        <v>972</v>
      </c>
      <c r="E1553" s="280">
        <v>1.8</v>
      </c>
      <c r="F1553" s="280">
        <v>2.1</v>
      </c>
      <c r="G1553" s="223" t="s">
        <v>2017</v>
      </c>
      <c r="H1553" s="221" t="s">
        <v>1992</v>
      </c>
      <c r="I1553" s="224">
        <v>46020</v>
      </c>
    </row>
    <row r="1554" spans="1:9" ht="30" x14ac:dyDescent="0.25">
      <c r="A1554" s="222" t="s">
        <v>861</v>
      </c>
      <c r="B1554" s="222" t="s">
        <v>869</v>
      </c>
      <c r="C1554" s="230" t="s">
        <v>1281</v>
      </c>
      <c r="D1554" s="222" t="s">
        <v>972</v>
      </c>
      <c r="E1554" s="280">
        <v>1.26</v>
      </c>
      <c r="F1554" s="280">
        <v>1.47</v>
      </c>
      <c r="G1554" s="223" t="s">
        <v>2017</v>
      </c>
      <c r="H1554" s="221" t="s">
        <v>1992</v>
      </c>
      <c r="I1554" s="224">
        <v>46020</v>
      </c>
    </row>
    <row r="1555" spans="1:9" ht="30" x14ac:dyDescent="0.25">
      <c r="A1555" s="222" t="s">
        <v>861</v>
      </c>
      <c r="B1555" s="222" t="s">
        <v>869</v>
      </c>
      <c r="C1555" s="230" t="s">
        <v>1281</v>
      </c>
      <c r="D1555" s="222" t="s">
        <v>1084</v>
      </c>
      <c r="E1555" s="280">
        <v>1.8</v>
      </c>
      <c r="F1555" s="280">
        <v>2.1</v>
      </c>
      <c r="G1555" s="223" t="s">
        <v>2017</v>
      </c>
      <c r="H1555" s="221" t="s">
        <v>1992</v>
      </c>
      <c r="I1555" s="224">
        <v>46020</v>
      </c>
    </row>
    <row r="1556" spans="1:9" ht="30" x14ac:dyDescent="0.25">
      <c r="A1556" s="222" t="s">
        <v>861</v>
      </c>
      <c r="B1556" s="222" t="s">
        <v>870</v>
      </c>
      <c r="C1556" s="236" t="s">
        <v>870</v>
      </c>
      <c r="D1556" s="247" t="s">
        <v>241</v>
      </c>
      <c r="E1556" s="247"/>
      <c r="F1556" s="247"/>
      <c r="G1556" s="247"/>
      <c r="H1556" s="247"/>
      <c r="I1556" s="247"/>
    </row>
    <row r="1557" spans="1:9" ht="30" x14ac:dyDescent="0.25">
      <c r="A1557" s="222" t="s">
        <v>861</v>
      </c>
      <c r="B1557" s="222" t="s">
        <v>870</v>
      </c>
      <c r="C1557" s="230" t="s">
        <v>1281</v>
      </c>
      <c r="D1557" s="222" t="s">
        <v>972</v>
      </c>
      <c r="E1557" s="280">
        <v>1.26</v>
      </c>
      <c r="F1557" s="280">
        <v>1.47</v>
      </c>
      <c r="G1557" s="223" t="s">
        <v>2017</v>
      </c>
      <c r="H1557" s="221" t="s">
        <v>1992</v>
      </c>
      <c r="I1557" s="224">
        <v>46020</v>
      </c>
    </row>
    <row r="1558" spans="1:9" ht="30" x14ac:dyDescent="0.25">
      <c r="A1558" s="222" t="s">
        <v>861</v>
      </c>
      <c r="B1558" s="222" t="s">
        <v>871</v>
      </c>
      <c r="C1558" s="236" t="s">
        <v>871</v>
      </c>
      <c r="D1558" s="247" t="s">
        <v>242</v>
      </c>
      <c r="E1558" s="247"/>
      <c r="F1558" s="247"/>
      <c r="G1558" s="247"/>
      <c r="H1558" s="247"/>
      <c r="I1558" s="247"/>
    </row>
    <row r="1559" spans="1:9" ht="30" x14ac:dyDescent="0.25">
      <c r="A1559" s="222" t="s">
        <v>861</v>
      </c>
      <c r="B1559" s="222" t="s">
        <v>871</v>
      </c>
      <c r="C1559" s="233" t="s">
        <v>332</v>
      </c>
      <c r="D1559" s="222" t="s">
        <v>1238</v>
      </c>
      <c r="E1559" s="236">
        <v>44.05</v>
      </c>
      <c r="F1559" s="236">
        <v>48.36</v>
      </c>
      <c r="G1559" s="223" t="s">
        <v>2017</v>
      </c>
      <c r="H1559" s="221" t="s">
        <v>1919</v>
      </c>
      <c r="I1559" s="224" t="s">
        <v>1920</v>
      </c>
    </row>
    <row r="1560" spans="1:9" ht="30" x14ac:dyDescent="0.25">
      <c r="A1560" s="222" t="s">
        <v>861</v>
      </c>
      <c r="B1560" s="222" t="s">
        <v>871</v>
      </c>
      <c r="C1560" s="230" t="s">
        <v>341</v>
      </c>
      <c r="D1560" s="222"/>
      <c r="E1560" s="280"/>
      <c r="F1560" s="280"/>
      <c r="G1560" s="223"/>
      <c r="H1560" s="221"/>
      <c r="I1560" s="224"/>
    </row>
    <row r="1561" spans="1:9" ht="30" x14ac:dyDescent="0.25">
      <c r="A1561" s="222" t="s">
        <v>861</v>
      </c>
      <c r="B1561" s="222" t="s">
        <v>871</v>
      </c>
      <c r="C1561" s="222" t="s">
        <v>329</v>
      </c>
      <c r="D1561" s="244" t="s">
        <v>1401</v>
      </c>
      <c r="E1561" s="280">
        <v>2294.98</v>
      </c>
      <c r="F1561" s="280">
        <v>2547.42</v>
      </c>
      <c r="G1561" s="244" t="s">
        <v>2017</v>
      </c>
      <c r="H1561" s="243" t="s">
        <v>1491</v>
      </c>
      <c r="I1561" s="245">
        <v>46009</v>
      </c>
    </row>
    <row r="1562" spans="1:9" ht="30" x14ac:dyDescent="0.25">
      <c r="A1562" s="222" t="s">
        <v>861</v>
      </c>
      <c r="B1562" s="222" t="s">
        <v>871</v>
      </c>
      <c r="C1562" s="222" t="s">
        <v>331</v>
      </c>
      <c r="D1562" s="244"/>
      <c r="E1562" s="280">
        <v>47.88</v>
      </c>
      <c r="F1562" s="280">
        <v>53.14</v>
      </c>
      <c r="G1562" s="244"/>
      <c r="H1562" s="243"/>
      <c r="I1562" s="245"/>
    </row>
    <row r="1563" spans="1:9" ht="30" x14ac:dyDescent="0.25">
      <c r="A1563" s="222" t="s">
        <v>861</v>
      </c>
      <c r="B1563" s="222" t="s">
        <v>871</v>
      </c>
      <c r="C1563" s="230" t="s">
        <v>342</v>
      </c>
      <c r="D1563" s="256" t="s">
        <v>1402</v>
      </c>
      <c r="E1563" s="280">
        <v>2433.41</v>
      </c>
      <c r="F1563" s="280">
        <v>2701.08</v>
      </c>
      <c r="G1563" s="223" t="s">
        <v>2017</v>
      </c>
      <c r="H1563" s="221" t="s">
        <v>1487</v>
      </c>
      <c r="I1563" s="224">
        <v>46009</v>
      </c>
    </row>
    <row r="1564" spans="1:9" ht="30" x14ac:dyDescent="0.25">
      <c r="A1564" s="222" t="s">
        <v>861</v>
      </c>
      <c r="B1564" s="222" t="s">
        <v>871</v>
      </c>
      <c r="C1564" s="230" t="s">
        <v>1281</v>
      </c>
      <c r="D1564" s="222" t="s">
        <v>972</v>
      </c>
      <c r="E1564" s="280">
        <v>1.26</v>
      </c>
      <c r="F1564" s="280">
        <v>1.47</v>
      </c>
      <c r="G1564" s="223" t="s">
        <v>2017</v>
      </c>
      <c r="H1564" s="221" t="s">
        <v>1992</v>
      </c>
      <c r="I1564" s="224">
        <v>46020</v>
      </c>
    </row>
    <row r="1565" spans="1:9" ht="30" x14ac:dyDescent="0.25">
      <c r="A1565" s="222" t="s">
        <v>861</v>
      </c>
      <c r="B1565" s="222" t="s">
        <v>872</v>
      </c>
      <c r="C1565" s="236" t="s">
        <v>872</v>
      </c>
      <c r="D1565" s="247" t="s">
        <v>243</v>
      </c>
      <c r="E1565" s="247"/>
      <c r="F1565" s="247"/>
      <c r="G1565" s="247"/>
      <c r="H1565" s="247"/>
      <c r="I1565" s="247"/>
    </row>
    <row r="1566" spans="1:9" ht="30" x14ac:dyDescent="0.25">
      <c r="A1566" s="222" t="s">
        <v>861</v>
      </c>
      <c r="B1566" s="222" t="s">
        <v>872</v>
      </c>
      <c r="C1566" s="230" t="s">
        <v>1281</v>
      </c>
      <c r="D1566" s="222" t="s">
        <v>972</v>
      </c>
      <c r="E1566" s="280">
        <v>1.26</v>
      </c>
      <c r="F1566" s="280">
        <v>1.47</v>
      </c>
      <c r="G1566" s="223" t="s">
        <v>2017</v>
      </c>
      <c r="H1566" s="221" t="s">
        <v>1992</v>
      </c>
      <c r="I1566" s="224">
        <v>46020</v>
      </c>
    </row>
    <row r="1567" spans="1:9" ht="30" x14ac:dyDescent="0.25">
      <c r="A1567" s="222" t="s">
        <v>861</v>
      </c>
      <c r="B1567" s="222" t="s">
        <v>873</v>
      </c>
      <c r="C1567" s="236" t="s">
        <v>873</v>
      </c>
      <c r="D1567" s="247" t="s">
        <v>244</v>
      </c>
      <c r="E1567" s="247"/>
      <c r="F1567" s="247"/>
      <c r="G1567" s="247"/>
      <c r="H1567" s="247"/>
      <c r="I1567" s="247"/>
    </row>
    <row r="1568" spans="1:9" ht="30" x14ac:dyDescent="0.25">
      <c r="A1568" s="222" t="s">
        <v>861</v>
      </c>
      <c r="B1568" s="222" t="s">
        <v>873</v>
      </c>
      <c r="C1568" s="233" t="s">
        <v>332</v>
      </c>
      <c r="D1568" s="223" t="s">
        <v>1238</v>
      </c>
      <c r="E1568" s="236">
        <v>186.21</v>
      </c>
      <c r="F1568" s="236">
        <v>204.45</v>
      </c>
      <c r="G1568" s="223" t="s">
        <v>2017</v>
      </c>
      <c r="H1568" s="221" t="s">
        <v>1919</v>
      </c>
      <c r="I1568" s="224" t="s">
        <v>1920</v>
      </c>
    </row>
    <row r="1569" spans="1:9" ht="30" x14ac:dyDescent="0.25">
      <c r="A1569" s="222" t="s">
        <v>861</v>
      </c>
      <c r="B1569" s="222" t="s">
        <v>873</v>
      </c>
      <c r="C1569" s="230" t="s">
        <v>341</v>
      </c>
      <c r="D1569" s="222"/>
      <c r="E1569" s="236"/>
      <c r="F1569" s="236"/>
      <c r="G1569" s="236"/>
      <c r="H1569" s="236"/>
      <c r="I1569" s="236"/>
    </row>
    <row r="1570" spans="1:9" ht="30" x14ac:dyDescent="0.25">
      <c r="A1570" s="222" t="s">
        <v>861</v>
      </c>
      <c r="B1570" s="222" t="s">
        <v>873</v>
      </c>
      <c r="C1570" s="222" t="s">
        <v>329</v>
      </c>
      <c r="D1570" s="222" t="s">
        <v>1399</v>
      </c>
      <c r="E1570" s="280">
        <v>2294.98</v>
      </c>
      <c r="F1570" s="280">
        <v>2547.42</v>
      </c>
      <c r="G1570" s="223" t="s">
        <v>2017</v>
      </c>
      <c r="H1570" s="221" t="s">
        <v>1404</v>
      </c>
      <c r="I1570" s="224" t="s">
        <v>1403</v>
      </c>
    </row>
    <row r="1571" spans="1:9" ht="30" x14ac:dyDescent="0.25">
      <c r="A1571" s="222" t="s">
        <v>861</v>
      </c>
      <c r="B1571" s="222" t="s">
        <v>873</v>
      </c>
      <c r="C1571" s="222" t="s">
        <v>331</v>
      </c>
      <c r="D1571" s="222" t="s">
        <v>1399</v>
      </c>
      <c r="E1571" s="280">
        <v>47.88</v>
      </c>
      <c r="F1571" s="280">
        <v>53.14</v>
      </c>
      <c r="G1571" s="223" t="s">
        <v>2017</v>
      </c>
      <c r="H1571" s="221" t="s">
        <v>1404</v>
      </c>
      <c r="I1571" s="224" t="s">
        <v>1403</v>
      </c>
    </row>
    <row r="1572" spans="1:9" ht="30" x14ac:dyDescent="0.25">
      <c r="A1572" s="222" t="s">
        <v>861</v>
      </c>
      <c r="B1572" s="222" t="s">
        <v>873</v>
      </c>
      <c r="C1572" s="230" t="s">
        <v>342</v>
      </c>
      <c r="D1572" s="222" t="s">
        <v>1400</v>
      </c>
      <c r="E1572" s="280">
        <v>2449.1999999999998</v>
      </c>
      <c r="F1572" s="280">
        <v>2718.61</v>
      </c>
      <c r="G1572" s="223" t="s">
        <v>2017</v>
      </c>
      <c r="H1572" s="221" t="s">
        <v>1487</v>
      </c>
      <c r="I1572" s="224">
        <v>46009</v>
      </c>
    </row>
    <row r="1573" spans="1:9" ht="30" x14ac:dyDescent="0.25">
      <c r="A1573" s="222" t="s">
        <v>861</v>
      </c>
      <c r="B1573" s="222" t="s">
        <v>873</v>
      </c>
      <c r="C1573" s="230" t="s">
        <v>1281</v>
      </c>
      <c r="D1573" s="222" t="s">
        <v>972</v>
      </c>
      <c r="E1573" s="280">
        <v>1.26</v>
      </c>
      <c r="F1573" s="280">
        <v>1.47</v>
      </c>
      <c r="G1573" s="223" t="s">
        <v>2017</v>
      </c>
      <c r="H1573" s="221" t="s">
        <v>1992</v>
      </c>
      <c r="I1573" s="224">
        <v>46020</v>
      </c>
    </row>
    <row r="1574" spans="1:9" ht="30" x14ac:dyDescent="0.25">
      <c r="A1574" s="222" t="s">
        <v>861</v>
      </c>
      <c r="B1574" s="222" t="s">
        <v>874</v>
      </c>
      <c r="C1574" s="236" t="s">
        <v>874</v>
      </c>
      <c r="D1574" s="247" t="s">
        <v>245</v>
      </c>
      <c r="E1574" s="247"/>
      <c r="F1574" s="247"/>
      <c r="G1574" s="247"/>
      <c r="H1574" s="247"/>
      <c r="I1574" s="247"/>
    </row>
    <row r="1575" spans="1:9" ht="30" x14ac:dyDescent="0.25">
      <c r="A1575" s="222" t="s">
        <v>861</v>
      </c>
      <c r="B1575" s="222" t="s">
        <v>874</v>
      </c>
      <c r="C1575" s="230" t="s">
        <v>332</v>
      </c>
      <c r="D1575" s="222" t="s">
        <v>1237</v>
      </c>
      <c r="E1575" s="236">
        <v>25.77</v>
      </c>
      <c r="F1575" s="236">
        <v>28.29</v>
      </c>
      <c r="G1575" s="223" t="s">
        <v>2017</v>
      </c>
      <c r="H1575" s="221" t="s">
        <v>1919</v>
      </c>
      <c r="I1575" s="224" t="s">
        <v>1920</v>
      </c>
    </row>
    <row r="1576" spans="1:9" ht="30" x14ac:dyDescent="0.25">
      <c r="A1576" s="222" t="s">
        <v>861</v>
      </c>
      <c r="B1576" s="222" t="s">
        <v>874</v>
      </c>
      <c r="C1576" s="230" t="s">
        <v>342</v>
      </c>
      <c r="D1576" s="222" t="s">
        <v>1400</v>
      </c>
      <c r="E1576" s="280">
        <v>1763.65</v>
      </c>
      <c r="F1576" s="280">
        <v>1957.65</v>
      </c>
      <c r="G1576" s="223" t="s">
        <v>2017</v>
      </c>
      <c r="H1576" s="221" t="s">
        <v>1487</v>
      </c>
      <c r="I1576" s="224">
        <v>46009</v>
      </c>
    </row>
    <row r="1577" spans="1:9" ht="30" x14ac:dyDescent="0.25">
      <c r="A1577" s="222" t="s">
        <v>861</v>
      </c>
      <c r="B1577" s="222" t="s">
        <v>874</v>
      </c>
      <c r="C1577" s="230" t="s">
        <v>1281</v>
      </c>
      <c r="D1577" s="222" t="s">
        <v>972</v>
      </c>
      <c r="E1577" s="280">
        <v>1.26</v>
      </c>
      <c r="F1577" s="280">
        <v>1.47</v>
      </c>
      <c r="G1577" s="223" t="s">
        <v>2017</v>
      </c>
      <c r="H1577" s="221" t="s">
        <v>1992</v>
      </c>
      <c r="I1577" s="224">
        <v>46020</v>
      </c>
    </row>
    <row r="1578" spans="1:9" ht="30" x14ac:dyDescent="0.25">
      <c r="A1578" s="222" t="s">
        <v>861</v>
      </c>
      <c r="B1578" s="222" t="s">
        <v>875</v>
      </c>
      <c r="C1578" s="236" t="s">
        <v>875</v>
      </c>
      <c r="D1578" s="247" t="s">
        <v>246</v>
      </c>
      <c r="E1578" s="247"/>
      <c r="F1578" s="247"/>
      <c r="G1578" s="247"/>
      <c r="H1578" s="247"/>
      <c r="I1578" s="247"/>
    </row>
    <row r="1579" spans="1:9" ht="30" x14ac:dyDescent="0.25">
      <c r="A1579" s="222" t="s">
        <v>861</v>
      </c>
      <c r="B1579" s="222" t="s">
        <v>875</v>
      </c>
      <c r="C1579" s="230" t="s">
        <v>1281</v>
      </c>
      <c r="D1579" s="222" t="s">
        <v>972</v>
      </c>
      <c r="E1579" s="280">
        <v>1.26</v>
      </c>
      <c r="F1579" s="280">
        <v>1.47</v>
      </c>
      <c r="G1579" s="223" t="s">
        <v>2017</v>
      </c>
      <c r="H1579" s="221" t="s">
        <v>1992</v>
      </c>
      <c r="I1579" s="224">
        <v>46020</v>
      </c>
    </row>
    <row r="1580" spans="1:9" ht="30" x14ac:dyDescent="0.25">
      <c r="A1580" s="222" t="s">
        <v>861</v>
      </c>
      <c r="B1580" s="222" t="s">
        <v>876</v>
      </c>
      <c r="C1580" s="236" t="s">
        <v>876</v>
      </c>
      <c r="D1580" s="247" t="s">
        <v>247</v>
      </c>
      <c r="E1580" s="247"/>
      <c r="F1580" s="247"/>
      <c r="G1580" s="247"/>
      <c r="H1580" s="247"/>
      <c r="I1580" s="247"/>
    </row>
    <row r="1581" spans="1:9" ht="30" x14ac:dyDescent="0.25">
      <c r="A1581" s="222" t="s">
        <v>861</v>
      </c>
      <c r="B1581" s="222" t="s">
        <v>876</v>
      </c>
      <c r="C1581" s="230" t="s">
        <v>1281</v>
      </c>
      <c r="D1581" s="222" t="s">
        <v>972</v>
      </c>
      <c r="E1581" s="280">
        <v>1.26</v>
      </c>
      <c r="F1581" s="280">
        <v>1.47</v>
      </c>
      <c r="G1581" s="223" t="s">
        <v>2017</v>
      </c>
      <c r="H1581" s="221" t="s">
        <v>1992</v>
      </c>
      <c r="I1581" s="224">
        <v>46020</v>
      </c>
    </row>
    <row r="1582" spans="1:9" ht="30" x14ac:dyDescent="0.25">
      <c r="A1582" s="222" t="s">
        <v>861</v>
      </c>
      <c r="B1582" s="222" t="s">
        <v>877</v>
      </c>
      <c r="C1582" s="236" t="s">
        <v>877</v>
      </c>
      <c r="D1582" s="247" t="s">
        <v>248</v>
      </c>
      <c r="E1582" s="247"/>
      <c r="F1582" s="247"/>
      <c r="G1582" s="247"/>
      <c r="H1582" s="247"/>
      <c r="I1582" s="247"/>
    </row>
    <row r="1583" spans="1:9" ht="30" x14ac:dyDescent="0.25">
      <c r="A1583" s="222" t="s">
        <v>861</v>
      </c>
      <c r="B1583" s="222" t="s">
        <v>877</v>
      </c>
      <c r="C1583" s="230" t="s">
        <v>1281</v>
      </c>
      <c r="D1583" s="222" t="s">
        <v>972</v>
      </c>
      <c r="E1583" s="280">
        <v>1.26</v>
      </c>
      <c r="F1583" s="280">
        <v>1.47</v>
      </c>
      <c r="G1583" s="223" t="s">
        <v>2017</v>
      </c>
      <c r="H1583" s="221" t="s">
        <v>1992</v>
      </c>
      <c r="I1583" s="224">
        <v>46020</v>
      </c>
    </row>
    <row r="1584" spans="1:9" ht="30" x14ac:dyDescent="0.25">
      <c r="A1584" s="222" t="s">
        <v>861</v>
      </c>
      <c r="B1584" s="222" t="s">
        <v>878</v>
      </c>
      <c r="C1584" s="236" t="s">
        <v>878</v>
      </c>
      <c r="D1584" s="247" t="s">
        <v>249</v>
      </c>
      <c r="E1584" s="247"/>
      <c r="F1584" s="247"/>
      <c r="G1584" s="247"/>
      <c r="H1584" s="247"/>
      <c r="I1584" s="247"/>
    </row>
    <row r="1585" spans="1:9" ht="30" x14ac:dyDescent="0.25">
      <c r="A1585" s="222" t="s">
        <v>861</v>
      </c>
      <c r="B1585" s="222" t="s">
        <v>878</v>
      </c>
      <c r="C1585" s="230" t="s">
        <v>1281</v>
      </c>
      <c r="D1585" s="222" t="s">
        <v>972</v>
      </c>
      <c r="E1585" s="280">
        <v>1.26</v>
      </c>
      <c r="F1585" s="280">
        <v>1.47</v>
      </c>
      <c r="G1585" s="223" t="s">
        <v>2017</v>
      </c>
      <c r="H1585" s="221" t="s">
        <v>1992</v>
      </c>
      <c r="I1585" s="224">
        <v>46020</v>
      </c>
    </row>
    <row r="1586" spans="1:9" ht="30" x14ac:dyDescent="0.25">
      <c r="A1586" s="222" t="s">
        <v>861</v>
      </c>
      <c r="B1586" s="222" t="s">
        <v>879</v>
      </c>
      <c r="C1586" s="236" t="s">
        <v>879</v>
      </c>
      <c r="D1586" s="247" t="s">
        <v>250</v>
      </c>
      <c r="E1586" s="247"/>
      <c r="F1586" s="247"/>
      <c r="G1586" s="247"/>
      <c r="H1586" s="247"/>
      <c r="I1586" s="247"/>
    </row>
    <row r="1587" spans="1:9" ht="30" x14ac:dyDescent="0.25">
      <c r="A1587" s="222" t="s">
        <v>861</v>
      </c>
      <c r="B1587" s="222" t="s">
        <v>879</v>
      </c>
      <c r="C1587" s="230" t="s">
        <v>332</v>
      </c>
      <c r="D1587" s="222" t="s">
        <v>464</v>
      </c>
      <c r="E1587" s="280">
        <v>38.07</v>
      </c>
      <c r="F1587" s="280">
        <v>41.8</v>
      </c>
      <c r="G1587" s="223" t="s">
        <v>2017</v>
      </c>
      <c r="H1587" s="221" t="s">
        <v>1453</v>
      </c>
      <c r="I1587" s="224">
        <v>46006</v>
      </c>
    </row>
    <row r="1588" spans="1:9" ht="30" x14ac:dyDescent="0.25">
      <c r="A1588" s="222" t="s">
        <v>861</v>
      </c>
      <c r="B1588" s="222" t="s">
        <v>879</v>
      </c>
      <c r="C1588" s="230" t="s">
        <v>332</v>
      </c>
      <c r="D1588" s="222" t="s">
        <v>1164</v>
      </c>
      <c r="E1588" s="280">
        <v>56.11</v>
      </c>
      <c r="F1588" s="280">
        <v>61.6</v>
      </c>
      <c r="G1588" s="223" t="s">
        <v>2017</v>
      </c>
      <c r="H1588" s="221" t="s">
        <v>1947</v>
      </c>
      <c r="I1588" s="224" t="s">
        <v>1948</v>
      </c>
    </row>
    <row r="1589" spans="1:9" ht="30" x14ac:dyDescent="0.25">
      <c r="A1589" s="222" t="s">
        <v>861</v>
      </c>
      <c r="B1589" s="222" t="s">
        <v>879</v>
      </c>
      <c r="C1589" s="230" t="s">
        <v>332</v>
      </c>
      <c r="D1589" s="222" t="s">
        <v>1163</v>
      </c>
      <c r="E1589" s="280">
        <v>207.14</v>
      </c>
      <c r="F1589" s="280">
        <v>227.43</v>
      </c>
      <c r="G1589" s="223" t="s">
        <v>2017</v>
      </c>
      <c r="H1589" s="221" t="s">
        <v>1947</v>
      </c>
      <c r="I1589" s="224" t="s">
        <v>1948</v>
      </c>
    </row>
    <row r="1590" spans="1:9" ht="30" x14ac:dyDescent="0.25">
      <c r="A1590" s="222" t="s">
        <v>861</v>
      </c>
      <c r="B1590" s="222" t="s">
        <v>879</v>
      </c>
      <c r="C1590" s="230" t="s">
        <v>1281</v>
      </c>
      <c r="D1590" s="222" t="s">
        <v>972</v>
      </c>
      <c r="E1590" s="280">
        <v>1.26</v>
      </c>
      <c r="F1590" s="280">
        <v>1.47</v>
      </c>
      <c r="G1590" s="223" t="s">
        <v>2017</v>
      </c>
      <c r="H1590" s="221" t="s">
        <v>1992</v>
      </c>
      <c r="I1590" s="224">
        <v>46020</v>
      </c>
    </row>
    <row r="1591" spans="1:9" s="260" customFormat="1" x14ac:dyDescent="0.25">
      <c r="A1591" s="230" t="s">
        <v>1311</v>
      </c>
      <c r="B1591" s="230" t="s">
        <v>1311</v>
      </c>
      <c r="C1591" s="230" t="s">
        <v>1311</v>
      </c>
      <c r="D1591" s="247" t="s">
        <v>2279</v>
      </c>
      <c r="E1591" s="247"/>
      <c r="F1591" s="247"/>
      <c r="G1591" s="247"/>
      <c r="H1591" s="247"/>
      <c r="I1591" s="247"/>
    </row>
    <row r="1592" spans="1:9" ht="30" x14ac:dyDescent="0.25">
      <c r="A1592" s="222" t="s">
        <v>1311</v>
      </c>
      <c r="B1592" s="222" t="s">
        <v>586</v>
      </c>
      <c r="C1592" s="230" t="s">
        <v>332</v>
      </c>
      <c r="D1592" s="222" t="s">
        <v>1394</v>
      </c>
      <c r="E1592" s="280">
        <v>23.58</v>
      </c>
      <c r="F1592" s="280">
        <v>25.89</v>
      </c>
      <c r="G1592" s="223" t="s">
        <v>2017</v>
      </c>
      <c r="H1592" s="221" t="s">
        <v>2077</v>
      </c>
      <c r="I1592" s="224" t="s">
        <v>2078</v>
      </c>
    </row>
    <row r="1593" spans="1:9" ht="45" x14ac:dyDescent="0.25">
      <c r="A1593" s="222" t="s">
        <v>1311</v>
      </c>
      <c r="B1593" s="222" t="s">
        <v>587</v>
      </c>
      <c r="C1593" s="230" t="s">
        <v>332</v>
      </c>
      <c r="D1593" s="222" t="s">
        <v>2280</v>
      </c>
      <c r="E1593" s="280">
        <v>47.65</v>
      </c>
      <c r="F1593" s="280">
        <v>52.31</v>
      </c>
      <c r="G1593" s="223" t="s">
        <v>2017</v>
      </c>
      <c r="H1593" s="221" t="s">
        <v>1581</v>
      </c>
      <c r="I1593" s="224">
        <v>46010</v>
      </c>
    </row>
    <row r="1594" spans="1:9" ht="45" x14ac:dyDescent="0.25">
      <c r="A1594" s="222" t="s">
        <v>1311</v>
      </c>
      <c r="B1594" s="222" t="s">
        <v>587</v>
      </c>
      <c r="C1594" s="230" t="s">
        <v>332</v>
      </c>
      <c r="D1594" s="222" t="s">
        <v>2281</v>
      </c>
      <c r="E1594" s="280">
        <v>80.67</v>
      </c>
      <c r="F1594" s="280">
        <v>88.57</v>
      </c>
      <c r="G1594" s="223" t="s">
        <v>1314</v>
      </c>
      <c r="H1594" s="221" t="s">
        <v>1582</v>
      </c>
      <c r="I1594" s="224">
        <v>46010</v>
      </c>
    </row>
    <row r="1595" spans="1:9" ht="45" x14ac:dyDescent="0.25">
      <c r="A1595" s="222" t="s">
        <v>1311</v>
      </c>
      <c r="B1595" s="222" t="s">
        <v>587</v>
      </c>
      <c r="C1595" s="230" t="s">
        <v>332</v>
      </c>
      <c r="D1595" s="222" t="s">
        <v>2282</v>
      </c>
      <c r="E1595" s="280">
        <v>214.07</v>
      </c>
      <c r="F1595" s="280">
        <v>235.04</v>
      </c>
      <c r="G1595" s="223" t="s">
        <v>1314</v>
      </c>
      <c r="H1595" s="221" t="s">
        <v>1582</v>
      </c>
      <c r="I1595" s="224">
        <v>46010</v>
      </c>
    </row>
    <row r="1596" spans="1:9" ht="45" x14ac:dyDescent="0.25">
      <c r="A1596" s="222" t="s">
        <v>1311</v>
      </c>
      <c r="B1596" s="222" t="s">
        <v>588</v>
      </c>
      <c r="C1596" s="230" t="s">
        <v>332</v>
      </c>
      <c r="D1596" s="222" t="s">
        <v>1317</v>
      </c>
      <c r="E1596" s="280"/>
      <c r="F1596" s="280"/>
      <c r="G1596" s="223" t="s">
        <v>1315</v>
      </c>
      <c r="H1596" s="221" t="s">
        <v>1244</v>
      </c>
      <c r="I1596" s="224" t="s">
        <v>1245</v>
      </c>
    </row>
    <row r="1597" spans="1:9" ht="45" x14ac:dyDescent="0.25">
      <c r="A1597" s="222" t="s">
        <v>1311</v>
      </c>
      <c r="B1597" s="222" t="s">
        <v>588</v>
      </c>
      <c r="C1597" s="230" t="s">
        <v>332</v>
      </c>
      <c r="D1597" s="222" t="s">
        <v>1316</v>
      </c>
      <c r="E1597" s="280"/>
      <c r="F1597" s="280"/>
      <c r="G1597" s="223" t="s">
        <v>1315</v>
      </c>
      <c r="H1597" s="221" t="s">
        <v>1244</v>
      </c>
      <c r="I1597" s="224" t="s">
        <v>1245</v>
      </c>
    </row>
    <row r="1598" spans="1:9" ht="30" x14ac:dyDescent="0.25">
      <c r="A1598" s="222" t="s">
        <v>1311</v>
      </c>
      <c r="B1598" s="222" t="s">
        <v>590</v>
      </c>
      <c r="C1598" s="230" t="s">
        <v>332</v>
      </c>
      <c r="D1598" s="222" t="s">
        <v>1318</v>
      </c>
      <c r="E1598" s="280">
        <v>29.1</v>
      </c>
      <c r="F1598" s="280">
        <v>31.95</v>
      </c>
      <c r="G1598" s="223" t="s">
        <v>2017</v>
      </c>
      <c r="H1598" s="220" t="s">
        <v>2116</v>
      </c>
      <c r="I1598" s="225" t="s">
        <v>2117</v>
      </c>
    </row>
    <row r="1599" spans="1:9" ht="45" x14ac:dyDescent="0.25">
      <c r="A1599" s="222" t="s">
        <v>1311</v>
      </c>
      <c r="B1599" s="222" t="s">
        <v>587</v>
      </c>
      <c r="C1599" s="230" t="s">
        <v>333</v>
      </c>
      <c r="D1599" s="222" t="s">
        <v>2283</v>
      </c>
      <c r="E1599" s="280">
        <v>91.23</v>
      </c>
      <c r="F1599" s="280">
        <v>100.17</v>
      </c>
      <c r="G1599" s="223" t="s">
        <v>1314</v>
      </c>
      <c r="H1599" s="221" t="s">
        <v>1582</v>
      </c>
      <c r="I1599" s="224">
        <v>46010</v>
      </c>
    </row>
    <row r="1600" spans="1:9" ht="45" x14ac:dyDescent="0.25">
      <c r="A1600" s="222" t="s">
        <v>1311</v>
      </c>
      <c r="B1600" s="222" t="s">
        <v>587</v>
      </c>
      <c r="C1600" s="230" t="s">
        <v>333</v>
      </c>
      <c r="D1600" s="222" t="s">
        <v>2284</v>
      </c>
      <c r="E1600" s="280">
        <v>114.99</v>
      </c>
      <c r="F1600" s="280">
        <v>126.25</v>
      </c>
      <c r="G1600" s="223" t="s">
        <v>1314</v>
      </c>
      <c r="H1600" s="221" t="s">
        <v>1585</v>
      </c>
      <c r="I1600" s="224">
        <v>46010</v>
      </c>
    </row>
    <row r="1601" spans="1:9" ht="30" x14ac:dyDescent="0.25">
      <c r="A1601" s="222" t="s">
        <v>1311</v>
      </c>
      <c r="B1601" s="222" t="s">
        <v>590</v>
      </c>
      <c r="C1601" s="230" t="s">
        <v>333</v>
      </c>
      <c r="D1601" s="222" t="s">
        <v>1318</v>
      </c>
      <c r="E1601" s="280">
        <v>27.85</v>
      </c>
      <c r="F1601" s="280">
        <v>30.57</v>
      </c>
      <c r="G1601" s="223" t="s">
        <v>2017</v>
      </c>
      <c r="H1601" s="220" t="s">
        <v>2116</v>
      </c>
      <c r="I1601" s="225" t="s">
        <v>2117</v>
      </c>
    </row>
    <row r="1602" spans="1:9" ht="28.5" x14ac:dyDescent="0.25">
      <c r="A1602" s="222" t="s">
        <v>1311</v>
      </c>
      <c r="B1602" s="222" t="s">
        <v>587</v>
      </c>
      <c r="C1602" s="230" t="s">
        <v>341</v>
      </c>
      <c r="D1602" s="231"/>
      <c r="E1602" s="280"/>
      <c r="F1602" s="280"/>
      <c r="G1602" s="223"/>
      <c r="H1602" s="221"/>
      <c r="I1602" s="221"/>
    </row>
    <row r="1603" spans="1:9" ht="30" x14ac:dyDescent="0.25">
      <c r="A1603" s="222" t="s">
        <v>1311</v>
      </c>
      <c r="B1603" s="222" t="s">
        <v>587</v>
      </c>
      <c r="C1603" s="222" t="s">
        <v>329</v>
      </c>
      <c r="D1603" s="249" t="s">
        <v>1395</v>
      </c>
      <c r="E1603" s="280">
        <v>2601.09</v>
      </c>
      <c r="F1603" s="280">
        <v>2887.2</v>
      </c>
      <c r="G1603" s="244" t="s">
        <v>2017</v>
      </c>
      <c r="H1603" s="243" t="s">
        <v>1636</v>
      </c>
      <c r="I1603" s="245">
        <v>46010</v>
      </c>
    </row>
    <row r="1604" spans="1:9" ht="30" x14ac:dyDescent="0.25">
      <c r="A1604" s="222" t="s">
        <v>1311</v>
      </c>
      <c r="B1604" s="222" t="s">
        <v>587</v>
      </c>
      <c r="C1604" s="222" t="s">
        <v>331</v>
      </c>
      <c r="D1604" s="249"/>
      <c r="E1604" s="280">
        <v>98.58</v>
      </c>
      <c r="F1604" s="280">
        <v>109.42</v>
      </c>
      <c r="G1604" s="244"/>
      <c r="H1604" s="243"/>
      <c r="I1604" s="245"/>
    </row>
    <row r="1605" spans="1:9" ht="30" x14ac:dyDescent="0.25">
      <c r="A1605" s="222" t="s">
        <v>1311</v>
      </c>
      <c r="B1605" s="222" t="s">
        <v>587</v>
      </c>
      <c r="C1605" s="222" t="s">
        <v>329</v>
      </c>
      <c r="D1605" s="249" t="s">
        <v>1396</v>
      </c>
      <c r="E1605" s="280">
        <v>2601.09</v>
      </c>
      <c r="F1605" s="280">
        <v>2887.2</v>
      </c>
      <c r="G1605" s="244" t="s">
        <v>2017</v>
      </c>
      <c r="H1605" s="243" t="s">
        <v>1636</v>
      </c>
      <c r="I1605" s="245">
        <v>46010</v>
      </c>
    </row>
    <row r="1606" spans="1:9" ht="30" x14ac:dyDescent="0.25">
      <c r="A1606" s="222" t="s">
        <v>1311</v>
      </c>
      <c r="B1606" s="222" t="s">
        <v>587</v>
      </c>
      <c r="C1606" s="222" t="s">
        <v>331</v>
      </c>
      <c r="D1606" s="249"/>
      <c r="E1606" s="280">
        <v>63.09</v>
      </c>
      <c r="F1606" s="280">
        <v>70.02</v>
      </c>
      <c r="G1606" s="244"/>
      <c r="H1606" s="243"/>
      <c r="I1606" s="245"/>
    </row>
    <row r="1607" spans="1:9" ht="30" x14ac:dyDescent="0.25">
      <c r="A1607" s="222" t="s">
        <v>1311</v>
      </c>
      <c r="B1607" s="222" t="s">
        <v>587</v>
      </c>
      <c r="C1607" s="222" t="s">
        <v>329</v>
      </c>
      <c r="D1607" s="244" t="s">
        <v>2285</v>
      </c>
      <c r="E1607" s="280">
        <v>2601.09</v>
      </c>
      <c r="F1607" s="280">
        <v>2887.2</v>
      </c>
      <c r="G1607" s="244" t="s">
        <v>2017</v>
      </c>
      <c r="H1607" s="243" t="s">
        <v>1546</v>
      </c>
      <c r="I1607" s="245" t="s">
        <v>1547</v>
      </c>
    </row>
    <row r="1608" spans="1:9" ht="30" x14ac:dyDescent="0.25">
      <c r="A1608" s="222" t="s">
        <v>1311</v>
      </c>
      <c r="B1608" s="222" t="s">
        <v>587</v>
      </c>
      <c r="C1608" s="222" t="s">
        <v>331</v>
      </c>
      <c r="D1608" s="244"/>
      <c r="E1608" s="280">
        <v>98.58</v>
      </c>
      <c r="F1608" s="280">
        <v>109.42</v>
      </c>
      <c r="G1608" s="244"/>
      <c r="H1608" s="243"/>
      <c r="I1608" s="245"/>
    </row>
    <row r="1609" spans="1:9" ht="30" x14ac:dyDescent="0.25">
      <c r="A1609" s="222" t="s">
        <v>1311</v>
      </c>
      <c r="B1609" s="222" t="s">
        <v>590</v>
      </c>
      <c r="C1609" s="222" t="s">
        <v>329</v>
      </c>
      <c r="D1609" s="249" t="s">
        <v>2286</v>
      </c>
      <c r="E1609" s="280">
        <v>1806.01</v>
      </c>
      <c r="F1609" s="280">
        <v>2004.67</v>
      </c>
      <c r="G1609" s="244" t="s">
        <v>2017</v>
      </c>
      <c r="H1609" s="243" t="s">
        <v>2145</v>
      </c>
      <c r="I1609" s="245" t="s">
        <v>2148</v>
      </c>
    </row>
    <row r="1610" spans="1:9" x14ac:dyDescent="0.25">
      <c r="A1610" s="222" t="s">
        <v>1311</v>
      </c>
      <c r="B1610" s="222" t="s">
        <v>590</v>
      </c>
      <c r="C1610" s="222" t="e">
        <f>- компонент на теплоноситель</f>
        <v>#NAME?</v>
      </c>
      <c r="D1610" s="249"/>
      <c r="E1610" s="280">
        <v>29.07</v>
      </c>
      <c r="F1610" s="280">
        <v>32.26</v>
      </c>
      <c r="G1610" s="244"/>
      <c r="H1610" s="243"/>
      <c r="I1610" s="245"/>
    </row>
    <row r="1611" spans="1:9" ht="30" x14ac:dyDescent="0.25">
      <c r="A1611" s="222" t="s">
        <v>1311</v>
      </c>
      <c r="B1611" s="222" t="s">
        <v>587</v>
      </c>
      <c r="C1611" s="230" t="s">
        <v>342</v>
      </c>
      <c r="D1611" s="222" t="s">
        <v>2287</v>
      </c>
      <c r="E1611" s="280">
        <v>2601.09</v>
      </c>
      <c r="F1611" s="280">
        <v>2887.2</v>
      </c>
      <c r="G1611" s="223" t="s">
        <v>2017</v>
      </c>
      <c r="H1611" s="221" t="s">
        <v>1602</v>
      </c>
      <c r="I1611" s="224">
        <v>46010</v>
      </c>
    </row>
    <row r="1612" spans="1:9" ht="45" x14ac:dyDescent="0.25">
      <c r="A1612" s="222" t="s">
        <v>1311</v>
      </c>
      <c r="B1612" s="222" t="s">
        <v>590</v>
      </c>
      <c r="C1612" s="230" t="s">
        <v>342</v>
      </c>
      <c r="D1612" s="222" t="s">
        <v>2286</v>
      </c>
      <c r="E1612" s="280">
        <v>1705.2</v>
      </c>
      <c r="F1612" s="280">
        <v>1892.77</v>
      </c>
      <c r="G1612" s="223" t="s">
        <v>2017</v>
      </c>
      <c r="H1612" s="221" t="s">
        <v>2146</v>
      </c>
      <c r="I1612" s="224" t="s">
        <v>2147</v>
      </c>
    </row>
    <row r="1613" spans="1:9" ht="30" x14ac:dyDescent="0.25">
      <c r="A1613" s="222" t="s">
        <v>1311</v>
      </c>
      <c r="B1613" s="222" t="s">
        <v>1319</v>
      </c>
      <c r="C1613" s="230" t="s">
        <v>1281</v>
      </c>
      <c r="D1613" s="222" t="s">
        <v>972</v>
      </c>
      <c r="E1613" s="280">
        <v>1.8</v>
      </c>
      <c r="F1613" s="280">
        <v>2.1</v>
      </c>
      <c r="G1613" s="223" t="s">
        <v>2017</v>
      </c>
      <c r="H1613" s="221" t="s">
        <v>1992</v>
      </c>
      <c r="I1613" s="224">
        <v>46020</v>
      </c>
    </row>
    <row r="1614" spans="1:9" ht="135" x14ac:dyDescent="0.25">
      <c r="A1614" s="222" t="s">
        <v>1311</v>
      </c>
      <c r="B1614" s="222" t="s">
        <v>1322</v>
      </c>
      <c r="C1614" s="230" t="s">
        <v>1281</v>
      </c>
      <c r="D1614" s="222" t="s">
        <v>972</v>
      </c>
      <c r="E1614" s="280">
        <v>1.26</v>
      </c>
      <c r="F1614" s="280">
        <v>1.47</v>
      </c>
      <c r="G1614" s="223" t="s">
        <v>2017</v>
      </c>
      <c r="H1614" s="221" t="s">
        <v>1992</v>
      </c>
      <c r="I1614" s="224">
        <v>46020</v>
      </c>
    </row>
    <row r="1615" spans="1:9" ht="28.5" x14ac:dyDescent="0.25">
      <c r="A1615" s="222" t="s">
        <v>1311</v>
      </c>
      <c r="B1615" s="222" t="s">
        <v>1320</v>
      </c>
      <c r="C1615" s="230" t="s">
        <v>1281</v>
      </c>
      <c r="D1615" s="222" t="s">
        <v>1084</v>
      </c>
      <c r="E1615" s="280">
        <v>1.8</v>
      </c>
      <c r="F1615" s="280">
        <v>2.1</v>
      </c>
      <c r="G1615" s="223" t="s">
        <v>2017</v>
      </c>
      <c r="H1615" s="221" t="s">
        <v>1992</v>
      </c>
      <c r="I1615" s="224">
        <v>46020</v>
      </c>
    </row>
    <row r="1616" spans="1:9" ht="45" x14ac:dyDescent="0.25">
      <c r="A1616" s="222" t="s">
        <v>1311</v>
      </c>
      <c r="B1616" s="222" t="s">
        <v>1321</v>
      </c>
      <c r="C1616" s="230" t="s">
        <v>1281</v>
      </c>
      <c r="D1616" s="222" t="s">
        <v>1084</v>
      </c>
      <c r="E1616" s="280">
        <v>1.26</v>
      </c>
      <c r="F1616" s="280">
        <v>1.47</v>
      </c>
      <c r="G1616" s="223" t="s">
        <v>2017</v>
      </c>
      <c r="H1616" s="221" t="s">
        <v>1992</v>
      </c>
      <c r="I1616" s="224">
        <v>46020</v>
      </c>
    </row>
    <row r="1617" spans="1:9" s="260" customFormat="1" ht="28.5" x14ac:dyDescent="0.25">
      <c r="A1617" s="230" t="s">
        <v>880</v>
      </c>
      <c r="B1617" s="230" t="s">
        <v>880</v>
      </c>
      <c r="C1617" s="236" t="s">
        <v>880</v>
      </c>
      <c r="D1617" s="247" t="s">
        <v>420</v>
      </c>
      <c r="E1617" s="247"/>
      <c r="F1617" s="247"/>
      <c r="G1617" s="247"/>
      <c r="H1617" s="247"/>
      <c r="I1617" s="247"/>
    </row>
    <row r="1618" spans="1:9" ht="30" x14ac:dyDescent="0.25">
      <c r="A1618" s="222" t="s">
        <v>880</v>
      </c>
      <c r="B1618" s="222" t="s">
        <v>881</v>
      </c>
      <c r="C1618" s="236" t="s">
        <v>881</v>
      </c>
      <c r="D1618" s="247" t="s">
        <v>1001</v>
      </c>
      <c r="E1618" s="247"/>
      <c r="F1618" s="247"/>
      <c r="G1618" s="247"/>
      <c r="H1618" s="247"/>
      <c r="I1618" s="247"/>
    </row>
    <row r="1619" spans="1:9" ht="28.5" x14ac:dyDescent="0.25">
      <c r="A1619" s="222" t="s">
        <v>880</v>
      </c>
      <c r="B1619" s="222" t="s">
        <v>881</v>
      </c>
      <c r="C1619" s="230" t="s">
        <v>332</v>
      </c>
      <c r="D1619" s="222" t="s">
        <v>347</v>
      </c>
      <c r="E1619" s="280">
        <v>15.49</v>
      </c>
      <c r="F1619" s="280">
        <v>17</v>
      </c>
      <c r="G1619" s="223" t="s">
        <v>2017</v>
      </c>
      <c r="H1619" s="221" t="s">
        <v>1469</v>
      </c>
      <c r="I1619" s="224">
        <v>46008</v>
      </c>
    </row>
    <row r="1620" spans="1:9" x14ac:dyDescent="0.25">
      <c r="A1620" s="222" t="s">
        <v>880</v>
      </c>
      <c r="B1620" s="222" t="s">
        <v>881</v>
      </c>
      <c r="C1620" s="230" t="s">
        <v>333</v>
      </c>
      <c r="D1620" s="222" t="s">
        <v>347</v>
      </c>
      <c r="E1620" s="280">
        <v>54.48</v>
      </c>
      <c r="F1620" s="280">
        <v>59.81</v>
      </c>
      <c r="G1620" s="223" t="s">
        <v>2017</v>
      </c>
      <c r="H1620" s="221" t="s">
        <v>1469</v>
      </c>
      <c r="I1620" s="224">
        <v>46008</v>
      </c>
    </row>
    <row r="1621" spans="1:9" ht="30" x14ac:dyDescent="0.25">
      <c r="A1621" s="222" t="s">
        <v>880</v>
      </c>
      <c r="B1621" s="222" t="s">
        <v>881</v>
      </c>
      <c r="C1621" s="230" t="s">
        <v>342</v>
      </c>
      <c r="D1621" s="222" t="s">
        <v>1097</v>
      </c>
      <c r="E1621" s="280">
        <v>1664.55</v>
      </c>
      <c r="F1621" s="280">
        <v>1847.65</v>
      </c>
      <c r="G1621" s="223" t="s">
        <v>2017</v>
      </c>
      <c r="H1621" s="221" t="s">
        <v>1825</v>
      </c>
      <c r="I1621" s="224" t="s">
        <v>1827</v>
      </c>
    </row>
    <row r="1622" spans="1:9" x14ac:dyDescent="0.25">
      <c r="A1622" s="222" t="s">
        <v>880</v>
      </c>
      <c r="B1622" s="222" t="s">
        <v>881</v>
      </c>
      <c r="C1622" s="230" t="s">
        <v>342</v>
      </c>
      <c r="D1622" s="222" t="s">
        <v>457</v>
      </c>
      <c r="E1622" s="280">
        <v>2896.55</v>
      </c>
      <c r="F1622" s="280">
        <v>3215.17</v>
      </c>
      <c r="G1622" s="223" t="s">
        <v>2017</v>
      </c>
      <c r="H1622" s="221" t="s">
        <v>1649</v>
      </c>
      <c r="I1622" s="224" t="s">
        <v>1650</v>
      </c>
    </row>
    <row r="1623" spans="1:9" ht="28.5" x14ac:dyDescent="0.25">
      <c r="A1623" s="222" t="s">
        <v>880</v>
      </c>
      <c r="B1623" s="222" t="s">
        <v>881</v>
      </c>
      <c r="C1623" s="230" t="s">
        <v>1281</v>
      </c>
      <c r="D1623" s="222" t="s">
        <v>972</v>
      </c>
      <c r="E1623" s="280">
        <v>1.26</v>
      </c>
      <c r="F1623" s="280">
        <v>1.47</v>
      </c>
      <c r="G1623" s="223" t="s">
        <v>2017</v>
      </c>
      <c r="H1623" s="221" t="s">
        <v>1992</v>
      </c>
      <c r="I1623" s="224">
        <v>46020</v>
      </c>
    </row>
    <row r="1624" spans="1:9" ht="30" x14ac:dyDescent="0.25">
      <c r="A1624" s="222" t="s">
        <v>880</v>
      </c>
      <c r="B1624" s="222" t="s">
        <v>882</v>
      </c>
      <c r="C1624" s="236" t="s">
        <v>882</v>
      </c>
      <c r="D1624" s="247" t="s">
        <v>251</v>
      </c>
      <c r="E1624" s="247"/>
      <c r="F1624" s="247"/>
      <c r="G1624" s="247"/>
      <c r="H1624" s="247"/>
      <c r="I1624" s="247"/>
    </row>
    <row r="1625" spans="1:9" ht="30" x14ac:dyDescent="0.25">
      <c r="A1625" s="222" t="s">
        <v>880</v>
      </c>
      <c r="B1625" s="222" t="s">
        <v>882</v>
      </c>
      <c r="C1625" s="230" t="s">
        <v>332</v>
      </c>
      <c r="D1625" s="222" t="s">
        <v>516</v>
      </c>
      <c r="E1625" s="280">
        <v>23.44</v>
      </c>
      <c r="F1625" s="280">
        <v>24.37</v>
      </c>
      <c r="G1625" s="223" t="s">
        <v>337</v>
      </c>
      <c r="H1625" s="221" t="s">
        <v>1277</v>
      </c>
      <c r="I1625" s="224" t="s">
        <v>1278</v>
      </c>
    </row>
    <row r="1626" spans="1:9" ht="60" x14ac:dyDescent="0.25">
      <c r="A1626" s="222" t="s">
        <v>880</v>
      </c>
      <c r="B1626" s="222" t="s">
        <v>882</v>
      </c>
      <c r="C1626" s="230" t="s">
        <v>342</v>
      </c>
      <c r="D1626" s="222" t="s">
        <v>387</v>
      </c>
      <c r="E1626" s="280">
        <v>1687.93</v>
      </c>
      <c r="F1626" s="280">
        <v>1873.6</v>
      </c>
      <c r="G1626" s="223" t="s">
        <v>2017</v>
      </c>
      <c r="H1626" s="273" t="s">
        <v>1633</v>
      </c>
      <c r="I1626" s="221" t="s">
        <v>2288</v>
      </c>
    </row>
    <row r="1627" spans="1:9" ht="28.5" x14ac:dyDescent="0.25">
      <c r="A1627" s="222" t="s">
        <v>880</v>
      </c>
      <c r="B1627" s="222" t="s">
        <v>882</v>
      </c>
      <c r="C1627" s="230" t="s">
        <v>1281</v>
      </c>
      <c r="D1627" s="222" t="s">
        <v>972</v>
      </c>
      <c r="E1627" s="280">
        <v>1.26</v>
      </c>
      <c r="F1627" s="280">
        <v>1.47</v>
      </c>
      <c r="G1627" s="223" t="s">
        <v>2017</v>
      </c>
      <c r="H1627" s="221" t="s">
        <v>1992</v>
      </c>
      <c r="I1627" s="224">
        <v>46020</v>
      </c>
    </row>
    <row r="1628" spans="1:9" ht="30" x14ac:dyDescent="0.25">
      <c r="A1628" s="222" t="s">
        <v>880</v>
      </c>
      <c r="B1628" s="222" t="s">
        <v>883</v>
      </c>
      <c r="C1628" s="236" t="s">
        <v>883</v>
      </c>
      <c r="D1628" s="247" t="s">
        <v>998</v>
      </c>
      <c r="E1628" s="247"/>
      <c r="F1628" s="247"/>
      <c r="G1628" s="247"/>
      <c r="H1628" s="247"/>
      <c r="I1628" s="247"/>
    </row>
    <row r="1629" spans="1:9" ht="28.5" x14ac:dyDescent="0.25">
      <c r="A1629" s="222" t="s">
        <v>880</v>
      </c>
      <c r="B1629" s="222" t="s">
        <v>883</v>
      </c>
      <c r="C1629" s="230" t="s">
        <v>332</v>
      </c>
      <c r="D1629" s="222" t="s">
        <v>1159</v>
      </c>
      <c r="E1629" s="280">
        <v>21.69</v>
      </c>
      <c r="F1629" s="280">
        <v>23.81</v>
      </c>
      <c r="G1629" s="223" t="s">
        <v>2017</v>
      </c>
      <c r="H1629" s="221" t="s">
        <v>1469</v>
      </c>
      <c r="I1629" s="224">
        <v>46008</v>
      </c>
    </row>
    <row r="1630" spans="1:9" ht="28.5" x14ac:dyDescent="0.25">
      <c r="A1630" s="222" t="s">
        <v>880</v>
      </c>
      <c r="B1630" s="222" t="s">
        <v>883</v>
      </c>
      <c r="C1630" s="230" t="s">
        <v>1281</v>
      </c>
      <c r="D1630" s="222" t="s">
        <v>972</v>
      </c>
      <c r="E1630" s="280">
        <v>1.26</v>
      </c>
      <c r="F1630" s="280">
        <v>1.47</v>
      </c>
      <c r="G1630" s="223" t="s">
        <v>2017</v>
      </c>
      <c r="H1630" s="221" t="s">
        <v>1992</v>
      </c>
      <c r="I1630" s="224">
        <v>46020</v>
      </c>
    </row>
    <row r="1631" spans="1:9" ht="30" x14ac:dyDescent="0.25">
      <c r="A1631" s="222" t="s">
        <v>880</v>
      </c>
      <c r="B1631" s="222" t="s">
        <v>884</v>
      </c>
      <c r="C1631" s="236" t="s">
        <v>884</v>
      </c>
      <c r="D1631" s="247" t="s">
        <v>1000</v>
      </c>
      <c r="E1631" s="247"/>
      <c r="F1631" s="247"/>
      <c r="G1631" s="247"/>
      <c r="H1631" s="247"/>
      <c r="I1631" s="247"/>
    </row>
    <row r="1632" spans="1:9" ht="28.5" x14ac:dyDescent="0.25">
      <c r="A1632" s="222" t="s">
        <v>880</v>
      </c>
      <c r="B1632" s="222" t="s">
        <v>884</v>
      </c>
      <c r="C1632" s="230" t="s">
        <v>341</v>
      </c>
      <c r="D1632" s="222"/>
      <c r="E1632" s="280"/>
      <c r="F1632" s="280"/>
      <c r="G1632" s="223"/>
      <c r="H1632" s="221"/>
      <c r="I1632" s="224"/>
    </row>
    <row r="1633" spans="1:9" ht="30" x14ac:dyDescent="0.25">
      <c r="A1633" s="222" t="s">
        <v>880</v>
      </c>
      <c r="B1633" s="222" t="s">
        <v>884</v>
      </c>
      <c r="C1633" s="222" t="s">
        <v>329</v>
      </c>
      <c r="D1633" s="249" t="s">
        <v>436</v>
      </c>
      <c r="E1633" s="280">
        <v>2037.71</v>
      </c>
      <c r="F1633" s="280">
        <v>2261.75</v>
      </c>
      <c r="G1633" s="244" t="s">
        <v>2017</v>
      </c>
      <c r="H1633" s="243" t="s">
        <v>2289</v>
      </c>
      <c r="I1633" s="245" t="s">
        <v>2290</v>
      </c>
    </row>
    <row r="1634" spans="1:9" ht="30" x14ac:dyDescent="0.25">
      <c r="A1634" s="222" t="s">
        <v>880</v>
      </c>
      <c r="B1634" s="222" t="s">
        <v>884</v>
      </c>
      <c r="C1634" s="222" t="s">
        <v>331</v>
      </c>
      <c r="D1634" s="249"/>
      <c r="E1634" s="280">
        <v>0</v>
      </c>
      <c r="F1634" s="280">
        <v>0</v>
      </c>
      <c r="G1634" s="244"/>
      <c r="H1634" s="243"/>
      <c r="I1634" s="245"/>
    </row>
    <row r="1635" spans="1:9" ht="60" x14ac:dyDescent="0.25">
      <c r="A1635" s="222" t="s">
        <v>880</v>
      </c>
      <c r="B1635" s="222" t="s">
        <v>884</v>
      </c>
      <c r="C1635" s="230" t="s">
        <v>342</v>
      </c>
      <c r="D1635" s="222" t="s">
        <v>387</v>
      </c>
      <c r="E1635" s="280">
        <v>1693.89</v>
      </c>
      <c r="F1635" s="280">
        <v>1880.21</v>
      </c>
      <c r="G1635" s="223" t="s">
        <v>2017</v>
      </c>
      <c r="H1635" s="273" t="s">
        <v>1633</v>
      </c>
      <c r="I1635" s="221" t="s">
        <v>2291</v>
      </c>
    </row>
    <row r="1636" spans="1:9" ht="28.5" x14ac:dyDescent="0.25">
      <c r="A1636" s="222" t="s">
        <v>880</v>
      </c>
      <c r="B1636" s="222" t="s">
        <v>884</v>
      </c>
      <c r="C1636" s="230" t="s">
        <v>1281</v>
      </c>
      <c r="D1636" s="222" t="s">
        <v>972</v>
      </c>
      <c r="E1636" s="280">
        <v>1.26</v>
      </c>
      <c r="F1636" s="280">
        <v>1.47</v>
      </c>
      <c r="G1636" s="223" t="s">
        <v>2017</v>
      </c>
      <c r="H1636" s="221" t="s">
        <v>1992</v>
      </c>
      <c r="I1636" s="224">
        <v>46020</v>
      </c>
    </row>
    <row r="1637" spans="1:9" ht="30" x14ac:dyDescent="0.25">
      <c r="A1637" s="222" t="s">
        <v>880</v>
      </c>
      <c r="B1637" s="222" t="s">
        <v>885</v>
      </c>
      <c r="C1637" s="236" t="s">
        <v>885</v>
      </c>
      <c r="D1637" s="247" t="s">
        <v>999</v>
      </c>
      <c r="E1637" s="247"/>
      <c r="F1637" s="247"/>
      <c r="G1637" s="247"/>
      <c r="H1637" s="247"/>
      <c r="I1637" s="247"/>
    </row>
    <row r="1638" spans="1:9" ht="28.5" x14ac:dyDescent="0.25">
      <c r="A1638" s="222" t="s">
        <v>880</v>
      </c>
      <c r="B1638" s="222" t="s">
        <v>885</v>
      </c>
      <c r="C1638" s="230" t="s">
        <v>1281</v>
      </c>
      <c r="D1638" s="222" t="s">
        <v>972</v>
      </c>
      <c r="E1638" s="280">
        <v>1.26</v>
      </c>
      <c r="F1638" s="280">
        <v>1.47</v>
      </c>
      <c r="G1638" s="223" t="s">
        <v>2017</v>
      </c>
      <c r="H1638" s="221" t="s">
        <v>1992</v>
      </c>
      <c r="I1638" s="224">
        <v>46020</v>
      </c>
    </row>
    <row r="1639" spans="1:9" ht="30" x14ac:dyDescent="0.25">
      <c r="A1639" s="222" t="s">
        <v>880</v>
      </c>
      <c r="B1639" s="222" t="s">
        <v>517</v>
      </c>
      <c r="C1639" s="230" t="s">
        <v>517</v>
      </c>
      <c r="D1639" s="247" t="s">
        <v>517</v>
      </c>
      <c r="E1639" s="247"/>
      <c r="F1639" s="247"/>
      <c r="G1639" s="247"/>
      <c r="H1639" s="247"/>
      <c r="I1639" s="247"/>
    </row>
    <row r="1640" spans="1:9" ht="30" customHeight="1" x14ac:dyDescent="0.25">
      <c r="A1640" s="222" t="s">
        <v>880</v>
      </c>
      <c r="B1640" s="222" t="s">
        <v>517</v>
      </c>
      <c r="C1640" s="230" t="s">
        <v>332</v>
      </c>
      <c r="D1640" s="222" t="s">
        <v>347</v>
      </c>
      <c r="E1640" s="280">
        <v>15.49</v>
      </c>
      <c r="F1640" s="280">
        <v>17</v>
      </c>
      <c r="G1640" s="223" t="s">
        <v>2017</v>
      </c>
      <c r="H1640" s="221" t="s">
        <v>1469</v>
      </c>
      <c r="I1640" s="224">
        <v>46008</v>
      </c>
    </row>
    <row r="1641" spans="1:9" x14ac:dyDescent="0.25">
      <c r="A1641" s="222" t="s">
        <v>880</v>
      </c>
      <c r="B1641" s="222" t="s">
        <v>517</v>
      </c>
      <c r="C1641" s="230" t="s">
        <v>333</v>
      </c>
      <c r="D1641" s="222" t="s">
        <v>347</v>
      </c>
      <c r="E1641" s="280">
        <v>54.48</v>
      </c>
      <c r="F1641" s="280">
        <v>59.81</v>
      </c>
      <c r="G1641" s="223" t="s">
        <v>2017</v>
      </c>
      <c r="H1641" s="221" t="s">
        <v>1469</v>
      </c>
      <c r="I1641" s="224">
        <v>46008</v>
      </c>
    </row>
    <row r="1642" spans="1:9" ht="28.5" x14ac:dyDescent="0.25">
      <c r="A1642" s="222" t="s">
        <v>880</v>
      </c>
      <c r="B1642" s="222" t="s">
        <v>517</v>
      </c>
      <c r="C1642" s="230" t="s">
        <v>341</v>
      </c>
      <c r="D1642" s="222"/>
      <c r="E1642" s="280"/>
      <c r="F1642" s="280"/>
      <c r="G1642" s="223"/>
      <c r="H1642" s="221"/>
      <c r="I1642" s="224"/>
    </row>
    <row r="1643" spans="1:9" s="274" customFormat="1" ht="30" x14ac:dyDescent="0.25">
      <c r="A1643" s="222" t="s">
        <v>880</v>
      </c>
      <c r="B1643" s="222" t="s">
        <v>517</v>
      </c>
      <c r="C1643" s="222" t="s">
        <v>329</v>
      </c>
      <c r="D1643" s="244" t="s">
        <v>1013</v>
      </c>
      <c r="E1643" s="280">
        <v>1734.79</v>
      </c>
      <c r="F1643" s="280">
        <v>2031.43</v>
      </c>
      <c r="G1643" s="244" t="s">
        <v>2017</v>
      </c>
      <c r="H1643" s="243" t="s">
        <v>2024</v>
      </c>
      <c r="I1643" s="245" t="s">
        <v>1827</v>
      </c>
    </row>
    <row r="1644" spans="1:9" ht="30" x14ac:dyDescent="0.25">
      <c r="A1644" s="222" t="s">
        <v>880</v>
      </c>
      <c r="B1644" s="222" t="s">
        <v>517</v>
      </c>
      <c r="C1644" s="222" t="s">
        <v>331</v>
      </c>
      <c r="D1644" s="244"/>
      <c r="E1644" s="280">
        <v>20.98</v>
      </c>
      <c r="F1644" s="280">
        <v>23.28</v>
      </c>
      <c r="G1644" s="244"/>
      <c r="H1644" s="243"/>
      <c r="I1644" s="245"/>
    </row>
    <row r="1645" spans="1:9" s="264" customFormat="1" ht="60" x14ac:dyDescent="0.25">
      <c r="A1645" s="222" t="s">
        <v>880</v>
      </c>
      <c r="B1645" s="222" t="s">
        <v>517</v>
      </c>
      <c r="C1645" s="230" t="s">
        <v>342</v>
      </c>
      <c r="D1645" s="222" t="s">
        <v>1013</v>
      </c>
      <c r="E1645" s="280">
        <v>1734.79</v>
      </c>
      <c r="F1645" s="280">
        <v>2031.43</v>
      </c>
      <c r="G1645" s="223" t="s">
        <v>2017</v>
      </c>
      <c r="H1645" s="221" t="s">
        <v>2007</v>
      </c>
      <c r="I1645" s="224" t="s">
        <v>1827</v>
      </c>
    </row>
    <row r="1646" spans="1:9" ht="28.5" x14ac:dyDescent="0.25">
      <c r="A1646" s="222" t="s">
        <v>880</v>
      </c>
      <c r="B1646" s="222" t="s">
        <v>517</v>
      </c>
      <c r="C1646" s="230" t="s">
        <v>344</v>
      </c>
      <c r="D1646" s="222"/>
      <c r="E1646" s="280"/>
      <c r="F1646" s="280"/>
      <c r="G1646" s="223"/>
      <c r="H1646" s="221"/>
      <c r="I1646" s="224"/>
    </row>
    <row r="1647" spans="1:9" ht="38.25" x14ac:dyDescent="0.25">
      <c r="A1647" s="222" t="s">
        <v>880</v>
      </c>
      <c r="B1647" s="222" t="s">
        <v>517</v>
      </c>
      <c r="C1647" s="257" t="s">
        <v>1116</v>
      </c>
      <c r="D1647" s="222" t="s">
        <v>1005</v>
      </c>
      <c r="E1647" s="280">
        <v>36.520000000000003</v>
      </c>
      <c r="F1647" s="280">
        <v>40.020000000000003</v>
      </c>
      <c r="G1647" s="223" t="s">
        <v>2017</v>
      </c>
      <c r="H1647" s="221" t="s">
        <v>2115</v>
      </c>
      <c r="I1647" s="224">
        <v>46010</v>
      </c>
    </row>
    <row r="1648" spans="1:9" ht="28.5" x14ac:dyDescent="0.25">
      <c r="A1648" s="222" t="s">
        <v>880</v>
      </c>
      <c r="B1648" s="222" t="s">
        <v>517</v>
      </c>
      <c r="C1648" s="230" t="s">
        <v>1281</v>
      </c>
      <c r="D1648" s="222" t="s">
        <v>972</v>
      </c>
      <c r="E1648" s="280">
        <v>1.8</v>
      </c>
      <c r="F1648" s="280">
        <v>2.1</v>
      </c>
      <c r="G1648" s="223" t="s">
        <v>2017</v>
      </c>
      <c r="H1648" s="221" t="s">
        <v>1992</v>
      </c>
      <c r="I1648" s="224">
        <v>46020</v>
      </c>
    </row>
    <row r="1649" spans="1:9" s="260" customFormat="1" x14ac:dyDescent="0.25">
      <c r="A1649" s="230" t="s">
        <v>886</v>
      </c>
      <c r="B1649" s="230" t="s">
        <v>886</v>
      </c>
      <c r="C1649" s="236" t="s">
        <v>886</v>
      </c>
      <c r="D1649" s="247" t="s">
        <v>421</v>
      </c>
      <c r="E1649" s="247"/>
      <c r="F1649" s="247"/>
      <c r="G1649" s="247"/>
      <c r="H1649" s="247"/>
      <c r="I1649" s="247"/>
    </row>
    <row r="1650" spans="1:9" x14ac:dyDescent="0.25">
      <c r="A1650" s="222" t="s">
        <v>886</v>
      </c>
      <c r="B1650" s="222" t="s">
        <v>887</v>
      </c>
      <c r="C1650" s="236" t="s">
        <v>887</v>
      </c>
      <c r="D1650" s="247" t="s">
        <v>252</v>
      </c>
      <c r="E1650" s="247"/>
      <c r="F1650" s="247"/>
      <c r="G1650" s="247"/>
      <c r="H1650" s="247"/>
      <c r="I1650" s="247"/>
    </row>
    <row r="1651" spans="1:9" ht="28.5" x14ac:dyDescent="0.25">
      <c r="A1651" s="222" t="s">
        <v>886</v>
      </c>
      <c r="B1651" s="222" t="s">
        <v>887</v>
      </c>
      <c r="C1651" s="230" t="s">
        <v>1281</v>
      </c>
      <c r="D1651" s="222" t="s">
        <v>972</v>
      </c>
      <c r="E1651" s="280">
        <v>1.26</v>
      </c>
      <c r="F1651" s="280">
        <v>1.47</v>
      </c>
      <c r="G1651" s="223" t="s">
        <v>2017</v>
      </c>
      <c r="H1651" s="221" t="s">
        <v>1992</v>
      </c>
      <c r="I1651" s="224">
        <v>46020</v>
      </c>
    </row>
    <row r="1652" spans="1:9" x14ac:dyDescent="0.25">
      <c r="A1652" s="222" t="s">
        <v>886</v>
      </c>
      <c r="B1652" s="222" t="s">
        <v>888</v>
      </c>
      <c r="C1652" s="236" t="s">
        <v>888</v>
      </c>
      <c r="D1652" s="247" t="s">
        <v>253</v>
      </c>
      <c r="E1652" s="247"/>
      <c r="F1652" s="247"/>
      <c r="G1652" s="247"/>
      <c r="H1652" s="247"/>
      <c r="I1652" s="247"/>
    </row>
    <row r="1653" spans="1:9" ht="28.5" x14ac:dyDescent="0.25">
      <c r="A1653" s="222" t="s">
        <v>886</v>
      </c>
      <c r="B1653" s="222" t="s">
        <v>888</v>
      </c>
      <c r="C1653" s="230" t="s">
        <v>1281</v>
      </c>
      <c r="D1653" s="222" t="s">
        <v>972</v>
      </c>
      <c r="E1653" s="280">
        <v>1.26</v>
      </c>
      <c r="F1653" s="280">
        <v>1.47</v>
      </c>
      <c r="G1653" s="223" t="s">
        <v>2017</v>
      </c>
      <c r="H1653" s="221" t="s">
        <v>1992</v>
      </c>
      <c r="I1653" s="224">
        <v>46020</v>
      </c>
    </row>
    <row r="1654" spans="1:9" x14ac:dyDescent="0.25">
      <c r="A1654" s="222" t="s">
        <v>886</v>
      </c>
      <c r="B1654" s="222" t="s">
        <v>889</v>
      </c>
      <c r="C1654" s="236" t="s">
        <v>889</v>
      </c>
      <c r="D1654" s="247" t="s">
        <v>254</v>
      </c>
      <c r="E1654" s="247"/>
      <c r="F1654" s="247"/>
      <c r="G1654" s="247"/>
      <c r="H1654" s="247"/>
      <c r="I1654" s="247"/>
    </row>
    <row r="1655" spans="1:9" ht="28.5" x14ac:dyDescent="0.25">
      <c r="A1655" s="222" t="s">
        <v>886</v>
      </c>
      <c r="B1655" s="222" t="s">
        <v>889</v>
      </c>
      <c r="C1655" s="230" t="s">
        <v>1281</v>
      </c>
      <c r="D1655" s="222" t="s">
        <v>972</v>
      </c>
      <c r="E1655" s="280">
        <v>1.26</v>
      </c>
      <c r="F1655" s="280">
        <v>1.47</v>
      </c>
      <c r="G1655" s="223" t="s">
        <v>2017</v>
      </c>
      <c r="H1655" s="221" t="s">
        <v>1992</v>
      </c>
      <c r="I1655" s="224">
        <v>46020</v>
      </c>
    </row>
    <row r="1656" spans="1:9" x14ac:dyDescent="0.25">
      <c r="A1656" s="222" t="s">
        <v>886</v>
      </c>
      <c r="B1656" s="222" t="s">
        <v>890</v>
      </c>
      <c r="C1656" s="236" t="s">
        <v>890</v>
      </c>
      <c r="D1656" s="247" t="s">
        <v>424</v>
      </c>
      <c r="E1656" s="247"/>
      <c r="F1656" s="247"/>
      <c r="G1656" s="247"/>
      <c r="H1656" s="247"/>
      <c r="I1656" s="247"/>
    </row>
    <row r="1657" spans="1:9" ht="28.5" x14ac:dyDescent="0.25">
      <c r="A1657" s="222" t="s">
        <v>886</v>
      </c>
      <c r="B1657" s="222" t="s">
        <v>890</v>
      </c>
      <c r="C1657" s="230" t="s">
        <v>1281</v>
      </c>
      <c r="D1657" s="222" t="s">
        <v>972</v>
      </c>
      <c r="E1657" s="280">
        <v>1.26</v>
      </c>
      <c r="F1657" s="280">
        <v>1.47</v>
      </c>
      <c r="G1657" s="223" t="s">
        <v>2017</v>
      </c>
      <c r="H1657" s="221" t="s">
        <v>1992</v>
      </c>
      <c r="I1657" s="224">
        <v>46020</v>
      </c>
    </row>
    <row r="1658" spans="1:9" x14ac:dyDescent="0.25">
      <c r="A1658" s="222" t="s">
        <v>886</v>
      </c>
      <c r="B1658" s="222" t="s">
        <v>891</v>
      </c>
      <c r="C1658" s="236" t="s">
        <v>891</v>
      </c>
      <c r="D1658" s="247" t="s">
        <v>255</v>
      </c>
      <c r="E1658" s="247"/>
      <c r="F1658" s="247"/>
      <c r="G1658" s="247"/>
      <c r="H1658" s="247"/>
      <c r="I1658" s="247"/>
    </row>
    <row r="1659" spans="1:9" ht="28.5" x14ac:dyDescent="0.25">
      <c r="A1659" s="222" t="s">
        <v>886</v>
      </c>
      <c r="B1659" s="222" t="s">
        <v>891</v>
      </c>
      <c r="C1659" s="230" t="s">
        <v>1281</v>
      </c>
      <c r="D1659" s="222" t="s">
        <v>972</v>
      </c>
      <c r="E1659" s="280">
        <v>1.26</v>
      </c>
      <c r="F1659" s="280">
        <v>1.47</v>
      </c>
      <c r="G1659" s="223" t="s">
        <v>2017</v>
      </c>
      <c r="H1659" s="221" t="s">
        <v>1992</v>
      </c>
      <c r="I1659" s="224">
        <v>46020</v>
      </c>
    </row>
    <row r="1660" spans="1:9" x14ac:dyDescent="0.25">
      <c r="A1660" s="222" t="s">
        <v>886</v>
      </c>
      <c r="B1660" s="222" t="s">
        <v>892</v>
      </c>
      <c r="C1660" s="236" t="s">
        <v>892</v>
      </c>
      <c r="D1660" s="247" t="s">
        <v>256</v>
      </c>
      <c r="E1660" s="247"/>
      <c r="F1660" s="247"/>
      <c r="G1660" s="247"/>
      <c r="H1660" s="247"/>
      <c r="I1660" s="247"/>
    </row>
    <row r="1661" spans="1:9" ht="28.5" x14ac:dyDescent="0.25">
      <c r="A1661" s="222" t="s">
        <v>886</v>
      </c>
      <c r="B1661" s="222" t="s">
        <v>892</v>
      </c>
      <c r="C1661" s="230" t="s">
        <v>1281</v>
      </c>
      <c r="D1661" s="222" t="s">
        <v>972</v>
      </c>
      <c r="E1661" s="280">
        <v>1.26</v>
      </c>
      <c r="F1661" s="280">
        <v>1.47</v>
      </c>
      <c r="G1661" s="223" t="s">
        <v>2017</v>
      </c>
      <c r="H1661" s="221" t="s">
        <v>1992</v>
      </c>
      <c r="I1661" s="224">
        <v>46020</v>
      </c>
    </row>
    <row r="1662" spans="1:9" x14ac:dyDescent="0.25">
      <c r="A1662" s="222" t="s">
        <v>886</v>
      </c>
      <c r="B1662" s="222" t="s">
        <v>893</v>
      </c>
      <c r="C1662" s="236" t="s">
        <v>893</v>
      </c>
      <c r="D1662" s="247" t="s">
        <v>257</v>
      </c>
      <c r="E1662" s="247"/>
      <c r="F1662" s="247"/>
      <c r="G1662" s="247"/>
      <c r="H1662" s="247"/>
      <c r="I1662" s="247"/>
    </row>
    <row r="1663" spans="1:9" ht="28.5" x14ac:dyDescent="0.25">
      <c r="A1663" s="222" t="s">
        <v>886</v>
      </c>
      <c r="B1663" s="222" t="s">
        <v>893</v>
      </c>
      <c r="C1663" s="230" t="s">
        <v>1281</v>
      </c>
      <c r="D1663" s="222" t="s">
        <v>972</v>
      </c>
      <c r="E1663" s="280">
        <v>1.26</v>
      </c>
      <c r="F1663" s="280">
        <v>1.47</v>
      </c>
      <c r="G1663" s="223" t="s">
        <v>2017</v>
      </c>
      <c r="H1663" s="221" t="s">
        <v>1992</v>
      </c>
      <c r="I1663" s="224">
        <v>46020</v>
      </c>
    </row>
    <row r="1664" spans="1:9" x14ac:dyDescent="0.25">
      <c r="A1664" s="222" t="s">
        <v>886</v>
      </c>
      <c r="B1664" s="222" t="s">
        <v>894</v>
      </c>
      <c r="C1664" s="236" t="s">
        <v>894</v>
      </c>
      <c r="D1664" s="247" t="s">
        <v>258</v>
      </c>
      <c r="E1664" s="247"/>
      <c r="F1664" s="247"/>
      <c r="G1664" s="247"/>
      <c r="H1664" s="247"/>
      <c r="I1664" s="247"/>
    </row>
    <row r="1665" spans="1:9" ht="28.5" x14ac:dyDescent="0.25">
      <c r="A1665" s="222" t="s">
        <v>886</v>
      </c>
      <c r="B1665" s="222" t="s">
        <v>894</v>
      </c>
      <c r="C1665" s="230" t="s">
        <v>1281</v>
      </c>
      <c r="D1665" s="222" t="s">
        <v>972</v>
      </c>
      <c r="E1665" s="280">
        <v>1.26</v>
      </c>
      <c r="F1665" s="280">
        <v>1.47</v>
      </c>
      <c r="G1665" s="223" t="s">
        <v>2017</v>
      </c>
      <c r="H1665" s="221" t="s">
        <v>1992</v>
      </c>
      <c r="I1665" s="224">
        <v>46020</v>
      </c>
    </row>
    <row r="1666" spans="1:9" x14ac:dyDescent="0.25">
      <c r="A1666" s="222" t="s">
        <v>886</v>
      </c>
      <c r="B1666" s="222" t="s">
        <v>895</v>
      </c>
      <c r="C1666" s="236" t="s">
        <v>895</v>
      </c>
      <c r="D1666" s="247" t="s">
        <v>259</v>
      </c>
      <c r="E1666" s="247"/>
      <c r="F1666" s="247"/>
      <c r="G1666" s="247"/>
      <c r="H1666" s="247"/>
      <c r="I1666" s="247"/>
    </row>
    <row r="1667" spans="1:9" ht="28.5" x14ac:dyDescent="0.25">
      <c r="A1667" s="222" t="s">
        <v>886</v>
      </c>
      <c r="B1667" s="222" t="s">
        <v>895</v>
      </c>
      <c r="C1667" s="230" t="s">
        <v>1281</v>
      </c>
      <c r="D1667" s="222" t="s">
        <v>972</v>
      </c>
      <c r="E1667" s="280">
        <v>1.26</v>
      </c>
      <c r="F1667" s="280">
        <v>1.47</v>
      </c>
      <c r="G1667" s="223" t="s">
        <v>2017</v>
      </c>
      <c r="H1667" s="221" t="s">
        <v>1992</v>
      </c>
      <c r="I1667" s="224">
        <v>46020</v>
      </c>
    </row>
    <row r="1668" spans="1:9" x14ac:dyDescent="0.25">
      <c r="A1668" s="222" t="s">
        <v>886</v>
      </c>
      <c r="B1668" s="222" t="s">
        <v>896</v>
      </c>
      <c r="C1668" s="236" t="s">
        <v>896</v>
      </c>
      <c r="D1668" s="247" t="s">
        <v>260</v>
      </c>
      <c r="E1668" s="247"/>
      <c r="F1668" s="247"/>
      <c r="G1668" s="247"/>
      <c r="H1668" s="247"/>
      <c r="I1668" s="247"/>
    </row>
    <row r="1669" spans="1:9" ht="28.5" x14ac:dyDescent="0.25">
      <c r="A1669" s="222" t="s">
        <v>886</v>
      </c>
      <c r="B1669" s="222" t="s">
        <v>896</v>
      </c>
      <c r="C1669" s="230" t="s">
        <v>1281</v>
      </c>
      <c r="D1669" s="222" t="s">
        <v>972</v>
      </c>
      <c r="E1669" s="280">
        <v>1.26</v>
      </c>
      <c r="F1669" s="280">
        <v>1.47</v>
      </c>
      <c r="G1669" s="223" t="s">
        <v>2017</v>
      </c>
      <c r="H1669" s="221" t="s">
        <v>1992</v>
      </c>
      <c r="I1669" s="224">
        <v>46020</v>
      </c>
    </row>
    <row r="1670" spans="1:9" x14ac:dyDescent="0.25">
      <c r="A1670" s="222" t="s">
        <v>886</v>
      </c>
      <c r="B1670" s="222" t="s">
        <v>897</v>
      </c>
      <c r="C1670" s="236" t="s">
        <v>897</v>
      </c>
      <c r="D1670" s="247" t="s">
        <v>261</v>
      </c>
      <c r="E1670" s="247"/>
      <c r="F1670" s="247"/>
      <c r="G1670" s="247"/>
      <c r="H1670" s="247"/>
      <c r="I1670" s="247"/>
    </row>
    <row r="1671" spans="1:9" ht="45" x14ac:dyDescent="0.25">
      <c r="A1671" s="222" t="s">
        <v>886</v>
      </c>
      <c r="B1671" s="222" t="s">
        <v>897</v>
      </c>
      <c r="C1671" s="233" t="s">
        <v>332</v>
      </c>
      <c r="D1671" s="222" t="s">
        <v>1207</v>
      </c>
      <c r="E1671" s="280">
        <v>93.8</v>
      </c>
      <c r="F1671" s="280">
        <v>95.49</v>
      </c>
      <c r="G1671" s="223" t="s">
        <v>337</v>
      </c>
      <c r="H1671" s="221" t="s">
        <v>1260</v>
      </c>
      <c r="I1671" s="224" t="s">
        <v>1261</v>
      </c>
    </row>
    <row r="1672" spans="1:9" ht="45" x14ac:dyDescent="0.25">
      <c r="A1672" s="222" t="s">
        <v>886</v>
      </c>
      <c r="B1672" s="222" t="s">
        <v>897</v>
      </c>
      <c r="C1672" s="233" t="s">
        <v>333</v>
      </c>
      <c r="D1672" s="222" t="s">
        <v>1207</v>
      </c>
      <c r="E1672" s="280">
        <v>115.08</v>
      </c>
      <c r="F1672" s="280">
        <v>113.05</v>
      </c>
      <c r="G1672" s="223" t="s">
        <v>337</v>
      </c>
      <c r="H1672" s="221" t="s">
        <v>1262</v>
      </c>
      <c r="I1672" s="224" t="s">
        <v>1261</v>
      </c>
    </row>
    <row r="1673" spans="1:9" ht="45" x14ac:dyDescent="0.25">
      <c r="A1673" s="222" t="s">
        <v>886</v>
      </c>
      <c r="B1673" s="222" t="s">
        <v>897</v>
      </c>
      <c r="C1673" s="233" t="s">
        <v>342</v>
      </c>
      <c r="D1673" s="222" t="s">
        <v>1452</v>
      </c>
      <c r="E1673" s="280">
        <v>1971.25</v>
      </c>
      <c r="F1673" s="280">
        <v>2136.86</v>
      </c>
      <c r="G1673" s="223" t="s">
        <v>2017</v>
      </c>
      <c r="H1673" s="221" t="s">
        <v>1895</v>
      </c>
      <c r="I1673" s="224" t="s">
        <v>1896</v>
      </c>
    </row>
    <row r="1674" spans="1:9" ht="45" x14ac:dyDescent="0.25">
      <c r="A1674" s="222" t="s">
        <v>886</v>
      </c>
      <c r="B1674" s="222" t="s">
        <v>897</v>
      </c>
      <c r="C1674" s="233" t="s">
        <v>342</v>
      </c>
      <c r="D1674" s="222" t="s">
        <v>1047</v>
      </c>
      <c r="E1674" s="280">
        <v>1544.85</v>
      </c>
      <c r="F1674" s="280">
        <v>1697.99</v>
      </c>
      <c r="G1674" s="223" t="s">
        <v>2017</v>
      </c>
      <c r="H1674" s="221" t="s">
        <v>1897</v>
      </c>
      <c r="I1674" s="224" t="s">
        <v>1898</v>
      </c>
    </row>
    <row r="1675" spans="1:9" ht="28.5" x14ac:dyDescent="0.25">
      <c r="A1675" s="222" t="s">
        <v>886</v>
      </c>
      <c r="B1675" s="222" t="s">
        <v>897</v>
      </c>
      <c r="C1675" s="230" t="s">
        <v>1281</v>
      </c>
      <c r="D1675" s="222" t="s">
        <v>972</v>
      </c>
      <c r="E1675" s="280">
        <v>1.26</v>
      </c>
      <c r="F1675" s="280">
        <v>1.47</v>
      </c>
      <c r="G1675" s="223" t="s">
        <v>2017</v>
      </c>
      <c r="H1675" s="221" t="s">
        <v>1992</v>
      </c>
      <c r="I1675" s="224">
        <v>46020</v>
      </c>
    </row>
    <row r="1676" spans="1:9" x14ac:dyDescent="0.25">
      <c r="A1676" s="222" t="s">
        <v>886</v>
      </c>
      <c r="B1676" s="222" t="s">
        <v>898</v>
      </c>
      <c r="C1676" s="236" t="s">
        <v>898</v>
      </c>
      <c r="D1676" s="247" t="s">
        <v>262</v>
      </c>
      <c r="E1676" s="247"/>
      <c r="F1676" s="247"/>
      <c r="G1676" s="247"/>
      <c r="H1676" s="247"/>
      <c r="I1676" s="247"/>
    </row>
    <row r="1677" spans="1:9" ht="60" x14ac:dyDescent="0.25">
      <c r="A1677" s="222" t="s">
        <v>886</v>
      </c>
      <c r="B1677" s="222" t="s">
        <v>898</v>
      </c>
      <c r="C1677" s="233" t="s">
        <v>332</v>
      </c>
      <c r="D1677" s="223" t="s">
        <v>1044</v>
      </c>
      <c r="E1677" s="280">
        <v>14.94</v>
      </c>
      <c r="F1677" s="280">
        <v>16.399999999999999</v>
      </c>
      <c r="G1677" s="223" t="s">
        <v>2017</v>
      </c>
      <c r="H1677" s="221" t="s">
        <v>1480</v>
      </c>
      <c r="I1677" s="224" t="s">
        <v>1481</v>
      </c>
    </row>
    <row r="1678" spans="1:9" ht="45" x14ac:dyDescent="0.25">
      <c r="A1678" s="222" t="s">
        <v>886</v>
      </c>
      <c r="B1678" s="222" t="s">
        <v>898</v>
      </c>
      <c r="C1678" s="233" t="s">
        <v>333</v>
      </c>
      <c r="D1678" s="223" t="s">
        <v>508</v>
      </c>
      <c r="E1678" s="280">
        <v>7.13</v>
      </c>
      <c r="F1678" s="280">
        <v>7.82</v>
      </c>
      <c r="G1678" s="223" t="s">
        <v>2017</v>
      </c>
      <c r="H1678" s="221" t="s">
        <v>1480</v>
      </c>
      <c r="I1678" s="224" t="s">
        <v>1481</v>
      </c>
    </row>
    <row r="1679" spans="1:9" ht="28.5" x14ac:dyDescent="0.25">
      <c r="A1679" s="222" t="s">
        <v>886</v>
      </c>
      <c r="B1679" s="222" t="s">
        <v>898</v>
      </c>
      <c r="C1679" s="230" t="s">
        <v>341</v>
      </c>
      <c r="D1679" s="222"/>
      <c r="E1679" s="280"/>
      <c r="F1679" s="280"/>
      <c r="G1679" s="223"/>
      <c r="H1679" s="221"/>
      <c r="I1679" s="224"/>
    </row>
    <row r="1680" spans="1:9" ht="30" x14ac:dyDescent="0.25">
      <c r="A1680" s="222" t="s">
        <v>886</v>
      </c>
      <c r="B1680" s="222" t="s">
        <v>898</v>
      </c>
      <c r="C1680" s="222" t="s">
        <v>329</v>
      </c>
      <c r="D1680" s="244" t="s">
        <v>1099</v>
      </c>
      <c r="E1680" s="280">
        <v>1237.07</v>
      </c>
      <c r="F1680" s="280">
        <v>1373.14</v>
      </c>
      <c r="G1680" s="243" t="s">
        <v>2017</v>
      </c>
      <c r="H1680" s="243" t="s">
        <v>2084</v>
      </c>
      <c r="I1680" s="245">
        <v>46010</v>
      </c>
    </row>
    <row r="1681" spans="1:9" ht="30" x14ac:dyDescent="0.25">
      <c r="A1681" s="222" t="s">
        <v>886</v>
      </c>
      <c r="B1681" s="222" t="s">
        <v>898</v>
      </c>
      <c r="C1681" s="222" t="s">
        <v>331</v>
      </c>
      <c r="D1681" s="244"/>
      <c r="E1681" s="280">
        <v>15.41</v>
      </c>
      <c r="F1681" s="280">
        <v>17.100000000000001</v>
      </c>
      <c r="G1681" s="243"/>
      <c r="H1681" s="243"/>
      <c r="I1681" s="245"/>
    </row>
    <row r="1682" spans="1:9" ht="30" x14ac:dyDescent="0.25">
      <c r="A1682" s="222" t="s">
        <v>886</v>
      </c>
      <c r="B1682" s="222" t="s">
        <v>898</v>
      </c>
      <c r="C1682" s="233" t="s">
        <v>342</v>
      </c>
      <c r="D1682" s="223" t="s">
        <v>957</v>
      </c>
      <c r="E1682" s="280">
        <v>1237.07</v>
      </c>
      <c r="F1682" s="280">
        <v>1373.14</v>
      </c>
      <c r="G1682" s="223" t="s">
        <v>2017</v>
      </c>
      <c r="H1682" s="221" t="s">
        <v>1821</v>
      </c>
      <c r="I1682" s="224">
        <v>46010</v>
      </c>
    </row>
    <row r="1683" spans="1:9" ht="30" x14ac:dyDescent="0.25">
      <c r="A1683" s="222" t="s">
        <v>886</v>
      </c>
      <c r="B1683" s="222" t="s">
        <v>898</v>
      </c>
      <c r="C1683" s="230" t="s">
        <v>485</v>
      </c>
      <c r="D1683" s="222" t="s">
        <v>501</v>
      </c>
      <c r="E1683" s="280">
        <v>24.99</v>
      </c>
      <c r="F1683" s="280">
        <v>22.49</v>
      </c>
      <c r="G1683" s="223" t="s">
        <v>2017</v>
      </c>
      <c r="H1683" s="221" t="s">
        <v>1955</v>
      </c>
      <c r="I1683" s="224">
        <v>46010</v>
      </c>
    </row>
    <row r="1684" spans="1:9" ht="30" x14ac:dyDescent="0.25">
      <c r="A1684" s="222" t="s">
        <v>886</v>
      </c>
      <c r="B1684" s="222" t="s">
        <v>898</v>
      </c>
      <c r="C1684" s="230" t="s">
        <v>485</v>
      </c>
      <c r="D1684" s="222" t="s">
        <v>501</v>
      </c>
      <c r="E1684" s="280">
        <v>58.49</v>
      </c>
      <c r="F1684" s="280">
        <v>52.63</v>
      </c>
      <c r="G1684" s="223" t="s">
        <v>2017</v>
      </c>
      <c r="H1684" s="221" t="s">
        <v>1955</v>
      </c>
      <c r="I1684" s="224">
        <v>46010</v>
      </c>
    </row>
    <row r="1685" spans="1:9" ht="28.5" x14ac:dyDescent="0.25">
      <c r="A1685" s="222" t="s">
        <v>886</v>
      </c>
      <c r="B1685" s="222" t="s">
        <v>898</v>
      </c>
      <c r="C1685" s="230" t="s">
        <v>1281</v>
      </c>
      <c r="D1685" s="222" t="s">
        <v>972</v>
      </c>
      <c r="E1685" s="280">
        <v>1.26</v>
      </c>
      <c r="F1685" s="280">
        <v>1.47</v>
      </c>
      <c r="G1685" s="223" t="s">
        <v>2017</v>
      </c>
      <c r="H1685" s="221" t="s">
        <v>1992</v>
      </c>
      <c r="I1685" s="224">
        <v>46020</v>
      </c>
    </row>
    <row r="1686" spans="1:9" x14ac:dyDescent="0.25">
      <c r="A1686" s="222" t="s">
        <v>886</v>
      </c>
      <c r="B1686" s="222" t="s">
        <v>899</v>
      </c>
      <c r="C1686" s="236" t="s">
        <v>899</v>
      </c>
      <c r="D1686" s="247" t="s">
        <v>263</v>
      </c>
      <c r="E1686" s="247"/>
      <c r="F1686" s="247"/>
      <c r="G1686" s="247"/>
      <c r="H1686" s="247"/>
      <c r="I1686" s="247"/>
    </row>
    <row r="1687" spans="1:9" ht="28.5" x14ac:dyDescent="0.25">
      <c r="A1687" s="222" t="s">
        <v>886</v>
      </c>
      <c r="B1687" s="222" t="s">
        <v>899</v>
      </c>
      <c r="C1687" s="230" t="s">
        <v>1281</v>
      </c>
      <c r="D1687" s="222" t="s">
        <v>972</v>
      </c>
      <c r="E1687" s="280">
        <v>1.26</v>
      </c>
      <c r="F1687" s="280">
        <v>1.47</v>
      </c>
      <c r="G1687" s="223" t="s">
        <v>2017</v>
      </c>
      <c r="H1687" s="221" t="s">
        <v>1992</v>
      </c>
      <c r="I1687" s="224">
        <v>46020</v>
      </c>
    </row>
    <row r="1688" spans="1:9" x14ac:dyDescent="0.25">
      <c r="A1688" s="222" t="s">
        <v>886</v>
      </c>
      <c r="B1688" s="222" t="s">
        <v>900</v>
      </c>
      <c r="C1688" s="236" t="s">
        <v>900</v>
      </c>
      <c r="D1688" s="247" t="s">
        <v>463</v>
      </c>
      <c r="E1688" s="247"/>
      <c r="F1688" s="247"/>
      <c r="G1688" s="247"/>
      <c r="H1688" s="247"/>
      <c r="I1688" s="247"/>
    </row>
    <row r="1689" spans="1:9" ht="28.5" x14ac:dyDescent="0.25">
      <c r="A1689" s="222" t="s">
        <v>886</v>
      </c>
      <c r="B1689" s="222" t="s">
        <v>900</v>
      </c>
      <c r="C1689" s="230" t="s">
        <v>1281</v>
      </c>
      <c r="D1689" s="222" t="s">
        <v>972</v>
      </c>
      <c r="E1689" s="280">
        <v>1.26</v>
      </c>
      <c r="F1689" s="280">
        <v>1.47</v>
      </c>
      <c r="G1689" s="223" t="s">
        <v>2017</v>
      </c>
      <c r="H1689" s="221" t="s">
        <v>1992</v>
      </c>
      <c r="I1689" s="224">
        <v>46020</v>
      </c>
    </row>
    <row r="1690" spans="1:9" x14ac:dyDescent="0.25">
      <c r="A1690" s="222" t="s">
        <v>886</v>
      </c>
      <c r="B1690" s="222" t="s">
        <v>901</v>
      </c>
      <c r="C1690" s="236" t="s">
        <v>901</v>
      </c>
      <c r="D1690" s="247" t="s">
        <v>425</v>
      </c>
      <c r="E1690" s="247"/>
      <c r="F1690" s="247"/>
      <c r="G1690" s="247"/>
      <c r="H1690" s="247"/>
      <c r="I1690" s="247"/>
    </row>
    <row r="1691" spans="1:9" ht="28.5" x14ac:dyDescent="0.25">
      <c r="A1691" s="222" t="s">
        <v>886</v>
      </c>
      <c r="B1691" s="222" t="s">
        <v>901</v>
      </c>
      <c r="C1691" s="230" t="s">
        <v>1281</v>
      </c>
      <c r="D1691" s="222" t="s">
        <v>972</v>
      </c>
      <c r="E1691" s="280">
        <v>1.26</v>
      </c>
      <c r="F1691" s="280">
        <v>1.47</v>
      </c>
      <c r="G1691" s="223" t="s">
        <v>2017</v>
      </c>
      <c r="H1691" s="221" t="s">
        <v>1992</v>
      </c>
      <c r="I1691" s="224">
        <v>46020</v>
      </c>
    </row>
    <row r="1692" spans="1:9" x14ac:dyDescent="0.25">
      <c r="A1692" s="222" t="s">
        <v>886</v>
      </c>
      <c r="B1692" s="222" t="s">
        <v>902</v>
      </c>
      <c r="C1692" s="236" t="s">
        <v>902</v>
      </c>
      <c r="D1692" s="247" t="s">
        <v>264</v>
      </c>
      <c r="E1692" s="247"/>
      <c r="F1692" s="247"/>
      <c r="G1692" s="247"/>
      <c r="H1692" s="247"/>
      <c r="I1692" s="247"/>
    </row>
    <row r="1693" spans="1:9" ht="28.5" x14ac:dyDescent="0.25">
      <c r="A1693" s="222" t="s">
        <v>886</v>
      </c>
      <c r="B1693" s="222" t="s">
        <v>902</v>
      </c>
      <c r="C1693" s="230" t="s">
        <v>1281</v>
      </c>
      <c r="D1693" s="222" t="s">
        <v>972</v>
      </c>
      <c r="E1693" s="280">
        <v>1.26</v>
      </c>
      <c r="F1693" s="280">
        <v>1.47</v>
      </c>
      <c r="G1693" s="223" t="s">
        <v>2017</v>
      </c>
      <c r="H1693" s="221" t="s">
        <v>1992</v>
      </c>
      <c r="I1693" s="224">
        <v>46020</v>
      </c>
    </row>
    <row r="1694" spans="1:9" x14ac:dyDescent="0.25">
      <c r="A1694" s="222" t="s">
        <v>886</v>
      </c>
      <c r="B1694" s="222" t="s">
        <v>903</v>
      </c>
      <c r="C1694" s="236" t="s">
        <v>903</v>
      </c>
      <c r="D1694" s="247" t="s">
        <v>265</v>
      </c>
      <c r="E1694" s="247"/>
      <c r="F1694" s="247"/>
      <c r="G1694" s="247"/>
      <c r="H1694" s="247"/>
      <c r="I1694" s="247"/>
    </row>
    <row r="1695" spans="1:9" ht="28.5" x14ac:dyDescent="0.25">
      <c r="A1695" s="222" t="s">
        <v>886</v>
      </c>
      <c r="B1695" s="222" t="s">
        <v>903</v>
      </c>
      <c r="C1695" s="230" t="s">
        <v>1281</v>
      </c>
      <c r="D1695" s="222" t="s">
        <v>972</v>
      </c>
      <c r="E1695" s="280">
        <v>1.26</v>
      </c>
      <c r="F1695" s="280">
        <v>1.47</v>
      </c>
      <c r="G1695" s="223" t="s">
        <v>2017</v>
      </c>
      <c r="H1695" s="221" t="s">
        <v>1992</v>
      </c>
      <c r="I1695" s="224">
        <v>46020</v>
      </c>
    </row>
    <row r="1696" spans="1:9" s="260" customFormat="1" ht="28.5" x14ac:dyDescent="0.25">
      <c r="A1696" s="230" t="s">
        <v>591</v>
      </c>
      <c r="B1696" s="230" t="s">
        <v>591</v>
      </c>
      <c r="C1696" s="236" t="s">
        <v>591</v>
      </c>
      <c r="D1696" s="247" t="s">
        <v>266</v>
      </c>
      <c r="E1696" s="247"/>
      <c r="F1696" s="247"/>
      <c r="G1696" s="247"/>
      <c r="H1696" s="247"/>
      <c r="I1696" s="247"/>
    </row>
    <row r="1697" spans="1:9" ht="30" x14ac:dyDescent="0.25">
      <c r="A1697" s="222" t="s">
        <v>591</v>
      </c>
      <c r="B1697" s="222" t="s">
        <v>592</v>
      </c>
      <c r="C1697" s="236" t="s">
        <v>592</v>
      </c>
      <c r="D1697" s="247" t="s">
        <v>267</v>
      </c>
      <c r="E1697" s="247"/>
      <c r="F1697" s="247"/>
      <c r="G1697" s="247"/>
      <c r="H1697" s="247"/>
      <c r="I1697" s="247"/>
    </row>
    <row r="1698" spans="1:9" s="275" customFormat="1" ht="28.5" x14ac:dyDescent="0.25">
      <c r="A1698" s="222" t="s">
        <v>591</v>
      </c>
      <c r="B1698" s="222" t="s">
        <v>592</v>
      </c>
      <c r="C1698" s="230" t="s">
        <v>332</v>
      </c>
      <c r="D1698" s="231" t="s">
        <v>451</v>
      </c>
      <c r="E1698" s="282">
        <v>141.26</v>
      </c>
      <c r="F1698" s="282">
        <v>155.1</v>
      </c>
      <c r="G1698" s="223" t="s">
        <v>2016</v>
      </c>
      <c r="H1698" s="221" t="s">
        <v>2042</v>
      </c>
      <c r="I1698" s="224" t="s">
        <v>2028</v>
      </c>
    </row>
    <row r="1699" spans="1:9" ht="60" x14ac:dyDescent="0.25">
      <c r="A1699" s="222" t="s">
        <v>591</v>
      </c>
      <c r="B1699" s="222" t="s">
        <v>592</v>
      </c>
      <c r="C1699" s="230" t="s">
        <v>342</v>
      </c>
      <c r="D1699" s="222" t="s">
        <v>2292</v>
      </c>
      <c r="E1699" s="280">
        <v>6790.1</v>
      </c>
      <c r="F1699" s="280">
        <v>7537.01</v>
      </c>
      <c r="G1699" s="223" t="s">
        <v>2017</v>
      </c>
      <c r="H1699" s="221" t="s">
        <v>1637</v>
      </c>
      <c r="I1699" s="224" t="s">
        <v>1638</v>
      </c>
    </row>
    <row r="1700" spans="1:9" s="275" customFormat="1" ht="28.5" x14ac:dyDescent="0.25">
      <c r="A1700" s="222" t="s">
        <v>591</v>
      </c>
      <c r="B1700" s="222" t="s">
        <v>592</v>
      </c>
      <c r="C1700" s="230" t="s">
        <v>1281</v>
      </c>
      <c r="D1700" s="222" t="s">
        <v>972</v>
      </c>
      <c r="E1700" s="280">
        <v>1.26</v>
      </c>
      <c r="F1700" s="280">
        <v>1.47</v>
      </c>
      <c r="G1700" s="223" t="s">
        <v>2017</v>
      </c>
      <c r="H1700" s="221" t="s">
        <v>1992</v>
      </c>
      <c r="I1700" s="224">
        <v>46020</v>
      </c>
    </row>
    <row r="1701" spans="1:9" ht="30" x14ac:dyDescent="0.25">
      <c r="A1701" s="222" t="s">
        <v>591</v>
      </c>
      <c r="B1701" s="222" t="s">
        <v>593</v>
      </c>
      <c r="C1701" s="236" t="s">
        <v>593</v>
      </c>
      <c r="D1701" s="247" t="s">
        <v>268</v>
      </c>
      <c r="E1701" s="247"/>
      <c r="F1701" s="247"/>
      <c r="G1701" s="247"/>
      <c r="H1701" s="247"/>
      <c r="I1701" s="247"/>
    </row>
    <row r="1702" spans="1:9" s="275" customFormat="1" ht="28.5" x14ac:dyDescent="0.25">
      <c r="A1702" s="222" t="s">
        <v>591</v>
      </c>
      <c r="B1702" s="222" t="s">
        <v>593</v>
      </c>
      <c r="C1702" s="230" t="s">
        <v>1281</v>
      </c>
      <c r="D1702" s="222" t="s">
        <v>972</v>
      </c>
      <c r="E1702" s="280">
        <v>1.26</v>
      </c>
      <c r="F1702" s="280">
        <v>1.47</v>
      </c>
      <c r="G1702" s="223" t="s">
        <v>2017</v>
      </c>
      <c r="H1702" s="221" t="s">
        <v>1992</v>
      </c>
      <c r="I1702" s="224">
        <v>46020</v>
      </c>
    </row>
    <row r="1703" spans="1:9" ht="30" x14ac:dyDescent="0.25">
      <c r="A1703" s="222" t="s">
        <v>591</v>
      </c>
      <c r="B1703" s="222" t="s">
        <v>594</v>
      </c>
      <c r="C1703" s="236" t="s">
        <v>594</v>
      </c>
      <c r="D1703" s="247" t="s">
        <v>269</v>
      </c>
      <c r="E1703" s="247"/>
      <c r="F1703" s="247"/>
      <c r="G1703" s="247"/>
      <c r="H1703" s="247"/>
      <c r="I1703" s="247"/>
    </row>
    <row r="1704" spans="1:9" ht="28.5" x14ac:dyDescent="0.25">
      <c r="A1704" s="222" t="s">
        <v>591</v>
      </c>
      <c r="B1704" s="222" t="s">
        <v>594</v>
      </c>
      <c r="C1704" s="230" t="s">
        <v>1281</v>
      </c>
      <c r="D1704" s="222" t="s">
        <v>972</v>
      </c>
      <c r="E1704" s="280">
        <v>1.26</v>
      </c>
      <c r="F1704" s="280">
        <v>1.47</v>
      </c>
      <c r="G1704" s="223" t="s">
        <v>2017</v>
      </c>
      <c r="H1704" s="221" t="s">
        <v>1992</v>
      </c>
      <c r="I1704" s="224">
        <v>46020</v>
      </c>
    </row>
    <row r="1705" spans="1:9" ht="30" x14ac:dyDescent="0.25">
      <c r="A1705" s="222" t="s">
        <v>591</v>
      </c>
      <c r="B1705" s="222" t="s">
        <v>595</v>
      </c>
      <c r="C1705" s="236" t="s">
        <v>595</v>
      </c>
      <c r="D1705" s="247" t="s">
        <v>270</v>
      </c>
      <c r="E1705" s="247"/>
      <c r="F1705" s="247"/>
      <c r="G1705" s="247"/>
      <c r="H1705" s="247"/>
      <c r="I1705" s="247"/>
    </row>
    <row r="1706" spans="1:9" ht="28.5" x14ac:dyDescent="0.25">
      <c r="A1706" s="222" t="s">
        <v>591</v>
      </c>
      <c r="B1706" s="222" t="s">
        <v>595</v>
      </c>
      <c r="C1706" s="230" t="s">
        <v>1281</v>
      </c>
      <c r="D1706" s="222" t="s">
        <v>972</v>
      </c>
      <c r="E1706" s="280">
        <v>1.26</v>
      </c>
      <c r="F1706" s="280">
        <v>1.47</v>
      </c>
      <c r="G1706" s="223" t="s">
        <v>2017</v>
      </c>
      <c r="H1706" s="221" t="s">
        <v>1992</v>
      </c>
      <c r="I1706" s="224">
        <v>46020</v>
      </c>
    </row>
    <row r="1707" spans="1:9" ht="30" x14ac:dyDescent="0.25">
      <c r="A1707" s="222" t="s">
        <v>591</v>
      </c>
      <c r="B1707" s="222" t="s">
        <v>596</v>
      </c>
      <c r="C1707" s="236" t="s">
        <v>596</v>
      </c>
      <c r="D1707" s="247" t="s">
        <v>271</v>
      </c>
      <c r="E1707" s="247"/>
      <c r="F1707" s="247"/>
      <c r="G1707" s="247"/>
      <c r="H1707" s="247"/>
      <c r="I1707" s="247"/>
    </row>
    <row r="1708" spans="1:9" ht="28.5" x14ac:dyDescent="0.25">
      <c r="A1708" s="222" t="s">
        <v>591</v>
      </c>
      <c r="B1708" s="222" t="s">
        <v>596</v>
      </c>
      <c r="C1708" s="230" t="s">
        <v>1281</v>
      </c>
      <c r="D1708" s="222" t="s">
        <v>972</v>
      </c>
      <c r="E1708" s="280">
        <v>1.26</v>
      </c>
      <c r="F1708" s="280">
        <v>1.47</v>
      </c>
      <c r="G1708" s="223" t="s">
        <v>2017</v>
      </c>
      <c r="H1708" s="221" t="s">
        <v>1992</v>
      </c>
      <c r="I1708" s="224">
        <v>46020</v>
      </c>
    </row>
    <row r="1709" spans="1:9" ht="30" x14ac:dyDescent="0.25">
      <c r="A1709" s="222" t="s">
        <v>591</v>
      </c>
      <c r="B1709" s="222" t="s">
        <v>597</v>
      </c>
      <c r="C1709" s="236" t="s">
        <v>597</v>
      </c>
      <c r="D1709" s="247" t="s">
        <v>272</v>
      </c>
      <c r="E1709" s="247"/>
      <c r="F1709" s="247"/>
      <c r="G1709" s="247"/>
      <c r="H1709" s="247"/>
      <c r="I1709" s="247"/>
    </row>
    <row r="1710" spans="1:9" ht="28.5" x14ac:dyDescent="0.25">
      <c r="A1710" s="222" t="s">
        <v>591</v>
      </c>
      <c r="B1710" s="222" t="s">
        <v>597</v>
      </c>
      <c r="C1710" s="230" t="s">
        <v>1281</v>
      </c>
      <c r="D1710" s="222" t="s">
        <v>972</v>
      </c>
      <c r="E1710" s="280">
        <v>1.26</v>
      </c>
      <c r="F1710" s="280">
        <v>1.47</v>
      </c>
      <c r="G1710" s="223" t="s">
        <v>2017</v>
      </c>
      <c r="H1710" s="221" t="s">
        <v>1992</v>
      </c>
      <c r="I1710" s="224">
        <v>46020</v>
      </c>
    </row>
    <row r="1711" spans="1:9" ht="30" x14ac:dyDescent="0.25">
      <c r="A1711" s="222" t="s">
        <v>591</v>
      </c>
      <c r="B1711" s="222" t="s">
        <v>598</v>
      </c>
      <c r="C1711" s="236" t="s">
        <v>598</v>
      </c>
      <c r="D1711" s="247" t="s">
        <v>273</v>
      </c>
      <c r="E1711" s="247"/>
      <c r="F1711" s="247"/>
      <c r="G1711" s="247"/>
      <c r="H1711" s="247"/>
      <c r="I1711" s="247"/>
    </row>
    <row r="1712" spans="1:9" ht="28.5" x14ac:dyDescent="0.25">
      <c r="A1712" s="222" t="s">
        <v>591</v>
      </c>
      <c r="B1712" s="222" t="s">
        <v>598</v>
      </c>
      <c r="C1712" s="230" t="s">
        <v>1281</v>
      </c>
      <c r="D1712" s="222" t="s">
        <v>972</v>
      </c>
      <c r="E1712" s="280">
        <v>1.26</v>
      </c>
      <c r="F1712" s="280">
        <v>1.47</v>
      </c>
      <c r="G1712" s="223" t="s">
        <v>2017</v>
      </c>
      <c r="H1712" s="221" t="s">
        <v>1992</v>
      </c>
      <c r="I1712" s="224">
        <v>46020</v>
      </c>
    </row>
    <row r="1713" spans="1:9" ht="30" x14ac:dyDescent="0.25">
      <c r="A1713" s="222" t="s">
        <v>591</v>
      </c>
      <c r="B1713" s="222" t="s">
        <v>599</v>
      </c>
      <c r="C1713" s="236" t="s">
        <v>599</v>
      </c>
      <c r="D1713" s="247" t="s">
        <v>274</v>
      </c>
      <c r="E1713" s="247"/>
      <c r="F1713" s="247"/>
      <c r="G1713" s="247"/>
      <c r="H1713" s="247"/>
      <c r="I1713" s="247"/>
    </row>
    <row r="1714" spans="1:9" ht="28.5" x14ac:dyDescent="0.25">
      <c r="A1714" s="222" t="s">
        <v>591</v>
      </c>
      <c r="B1714" s="222" t="s">
        <v>599</v>
      </c>
      <c r="C1714" s="230" t="s">
        <v>1281</v>
      </c>
      <c r="D1714" s="222" t="s">
        <v>972</v>
      </c>
      <c r="E1714" s="280">
        <v>1.26</v>
      </c>
      <c r="F1714" s="280">
        <v>1.47</v>
      </c>
      <c r="G1714" s="223" t="s">
        <v>2017</v>
      </c>
      <c r="H1714" s="221" t="s">
        <v>1992</v>
      </c>
      <c r="I1714" s="224">
        <v>46020</v>
      </c>
    </row>
    <row r="1715" spans="1:9" ht="30" x14ac:dyDescent="0.25">
      <c r="A1715" s="222" t="s">
        <v>591</v>
      </c>
      <c r="B1715" s="222" t="s">
        <v>600</v>
      </c>
      <c r="C1715" s="236" t="s">
        <v>600</v>
      </c>
      <c r="D1715" s="247" t="s">
        <v>275</v>
      </c>
      <c r="E1715" s="247"/>
      <c r="F1715" s="247"/>
      <c r="G1715" s="247"/>
      <c r="H1715" s="247"/>
      <c r="I1715" s="247"/>
    </row>
    <row r="1716" spans="1:9" ht="28.5" x14ac:dyDescent="0.25">
      <c r="A1716" s="222" t="s">
        <v>591</v>
      </c>
      <c r="B1716" s="222" t="s">
        <v>600</v>
      </c>
      <c r="C1716" s="230" t="s">
        <v>1281</v>
      </c>
      <c r="D1716" s="222" t="s">
        <v>972</v>
      </c>
      <c r="E1716" s="280">
        <v>1.26</v>
      </c>
      <c r="F1716" s="280">
        <v>1.47</v>
      </c>
      <c r="G1716" s="223" t="s">
        <v>2017</v>
      </c>
      <c r="H1716" s="221" t="s">
        <v>1992</v>
      </c>
      <c r="I1716" s="224">
        <v>46020</v>
      </c>
    </row>
    <row r="1717" spans="1:9" ht="30" x14ac:dyDescent="0.25">
      <c r="A1717" s="222" t="s">
        <v>591</v>
      </c>
      <c r="B1717" s="222" t="s">
        <v>601</v>
      </c>
      <c r="C1717" s="236" t="s">
        <v>601</v>
      </c>
      <c r="D1717" s="247" t="s">
        <v>276</v>
      </c>
      <c r="E1717" s="247"/>
      <c r="F1717" s="247"/>
      <c r="G1717" s="247"/>
      <c r="H1717" s="247"/>
      <c r="I1717" s="247"/>
    </row>
    <row r="1718" spans="1:9" ht="28.5" x14ac:dyDescent="0.25">
      <c r="A1718" s="222" t="s">
        <v>591</v>
      </c>
      <c r="B1718" s="222" t="s">
        <v>601</v>
      </c>
      <c r="C1718" s="230" t="s">
        <v>1281</v>
      </c>
      <c r="D1718" s="222" t="s">
        <v>972</v>
      </c>
      <c r="E1718" s="280">
        <v>1.26</v>
      </c>
      <c r="F1718" s="280">
        <v>1.47</v>
      </c>
      <c r="G1718" s="223" t="s">
        <v>2017</v>
      </c>
      <c r="H1718" s="221" t="s">
        <v>1992</v>
      </c>
      <c r="I1718" s="224">
        <v>46020</v>
      </c>
    </row>
    <row r="1719" spans="1:9" ht="30" x14ac:dyDescent="0.25">
      <c r="A1719" s="222" t="s">
        <v>591</v>
      </c>
      <c r="B1719" s="222" t="s">
        <v>602</v>
      </c>
      <c r="C1719" s="236" t="s">
        <v>602</v>
      </c>
      <c r="D1719" s="247" t="s">
        <v>277</v>
      </c>
      <c r="E1719" s="247"/>
      <c r="F1719" s="247"/>
      <c r="G1719" s="247"/>
      <c r="H1719" s="247"/>
      <c r="I1719" s="247"/>
    </row>
    <row r="1720" spans="1:9" ht="28.5" x14ac:dyDescent="0.25">
      <c r="A1720" s="222" t="s">
        <v>591</v>
      </c>
      <c r="B1720" s="222" t="s">
        <v>602</v>
      </c>
      <c r="C1720" s="230" t="s">
        <v>1281</v>
      </c>
      <c r="D1720" s="222" t="s">
        <v>972</v>
      </c>
      <c r="E1720" s="280">
        <v>1.26</v>
      </c>
      <c r="F1720" s="280">
        <v>1.47</v>
      </c>
      <c r="G1720" s="223" t="s">
        <v>2017</v>
      </c>
      <c r="H1720" s="221" t="s">
        <v>1992</v>
      </c>
      <c r="I1720" s="224">
        <v>46020</v>
      </c>
    </row>
    <row r="1721" spans="1:9" ht="30" x14ac:dyDescent="0.25">
      <c r="A1721" s="222" t="s">
        <v>591</v>
      </c>
      <c r="B1721" s="222" t="s">
        <v>603</v>
      </c>
      <c r="C1721" s="236" t="s">
        <v>603</v>
      </c>
      <c r="D1721" s="247" t="s">
        <v>278</v>
      </c>
      <c r="E1721" s="247"/>
      <c r="F1721" s="247"/>
      <c r="G1721" s="247"/>
      <c r="H1721" s="247"/>
      <c r="I1721" s="247"/>
    </row>
    <row r="1722" spans="1:9" ht="28.5" x14ac:dyDescent="0.25">
      <c r="A1722" s="222" t="s">
        <v>591</v>
      </c>
      <c r="B1722" s="222" t="s">
        <v>603</v>
      </c>
      <c r="C1722" s="230" t="s">
        <v>1281</v>
      </c>
      <c r="D1722" s="222" t="s">
        <v>972</v>
      </c>
      <c r="E1722" s="280">
        <v>1.26</v>
      </c>
      <c r="F1722" s="280">
        <v>1.47</v>
      </c>
      <c r="G1722" s="223" t="s">
        <v>2017</v>
      </c>
      <c r="H1722" s="221" t="s">
        <v>1992</v>
      </c>
      <c r="I1722" s="224">
        <v>46020</v>
      </c>
    </row>
    <row r="1723" spans="1:9" s="260" customFormat="1" ht="28.5" x14ac:dyDescent="0.25">
      <c r="A1723" s="230" t="s">
        <v>904</v>
      </c>
      <c r="B1723" s="230" t="s">
        <v>904</v>
      </c>
      <c r="C1723" s="236" t="s">
        <v>904</v>
      </c>
      <c r="D1723" s="247" t="s">
        <v>279</v>
      </c>
      <c r="E1723" s="247"/>
      <c r="F1723" s="247"/>
      <c r="G1723" s="247"/>
      <c r="H1723" s="247"/>
      <c r="I1723" s="247"/>
    </row>
    <row r="1724" spans="1:9" x14ac:dyDescent="0.25">
      <c r="A1724" s="222" t="s">
        <v>904</v>
      </c>
      <c r="B1724" s="222" t="s">
        <v>905</v>
      </c>
      <c r="C1724" s="236" t="s">
        <v>905</v>
      </c>
      <c r="D1724" s="247" t="s">
        <v>280</v>
      </c>
      <c r="E1724" s="247"/>
      <c r="F1724" s="247"/>
      <c r="G1724" s="247"/>
      <c r="H1724" s="247"/>
      <c r="I1724" s="247"/>
    </row>
    <row r="1725" spans="1:9" ht="28.5" x14ac:dyDescent="0.25">
      <c r="A1725" s="222" t="s">
        <v>904</v>
      </c>
      <c r="B1725" s="222" t="s">
        <v>905</v>
      </c>
      <c r="C1725" s="230" t="s">
        <v>1281</v>
      </c>
      <c r="D1725" s="222" t="s">
        <v>972</v>
      </c>
      <c r="E1725" s="280">
        <v>1.26</v>
      </c>
      <c r="F1725" s="280">
        <v>1.47</v>
      </c>
      <c r="G1725" s="223" t="s">
        <v>2017</v>
      </c>
      <c r="H1725" s="221" t="s">
        <v>1992</v>
      </c>
      <c r="I1725" s="224">
        <v>46020</v>
      </c>
    </row>
    <row r="1726" spans="1:9" x14ac:dyDescent="0.25">
      <c r="A1726" s="222" t="s">
        <v>904</v>
      </c>
      <c r="B1726" s="222" t="s">
        <v>906</v>
      </c>
      <c r="C1726" s="236" t="s">
        <v>906</v>
      </c>
      <c r="D1726" s="247" t="s">
        <v>2293</v>
      </c>
      <c r="E1726" s="247"/>
      <c r="F1726" s="247"/>
      <c r="G1726" s="247"/>
      <c r="H1726" s="247"/>
      <c r="I1726" s="247"/>
    </row>
    <row r="1727" spans="1:9" ht="45" x14ac:dyDescent="0.25">
      <c r="A1727" s="222" t="s">
        <v>904</v>
      </c>
      <c r="B1727" s="222" t="s">
        <v>906</v>
      </c>
      <c r="C1727" s="230" t="s">
        <v>332</v>
      </c>
      <c r="D1727" s="222" t="s">
        <v>2294</v>
      </c>
      <c r="E1727" s="280">
        <v>128.01</v>
      </c>
      <c r="F1727" s="280">
        <v>140.55000000000001</v>
      </c>
      <c r="G1727" s="223" t="s">
        <v>2017</v>
      </c>
      <c r="H1727" s="221" t="s">
        <v>1764</v>
      </c>
      <c r="I1727" s="224" t="s">
        <v>1751</v>
      </c>
    </row>
    <row r="1728" spans="1:9" ht="30" x14ac:dyDescent="0.25">
      <c r="A1728" s="222" t="s">
        <v>904</v>
      </c>
      <c r="B1728" s="222" t="s">
        <v>906</v>
      </c>
      <c r="C1728" s="230" t="s">
        <v>342</v>
      </c>
      <c r="D1728" s="222" t="s">
        <v>963</v>
      </c>
      <c r="E1728" s="280">
        <v>3080.16</v>
      </c>
      <c r="F1728" s="280">
        <v>3418.97</v>
      </c>
      <c r="G1728" s="223" t="s">
        <v>2017</v>
      </c>
      <c r="H1728" s="221" t="s">
        <v>1765</v>
      </c>
      <c r="I1728" s="224" t="s">
        <v>2122</v>
      </c>
    </row>
    <row r="1729" spans="1:9" ht="45" x14ac:dyDescent="0.25">
      <c r="A1729" s="222" t="s">
        <v>904</v>
      </c>
      <c r="B1729" s="222" t="s">
        <v>906</v>
      </c>
      <c r="C1729" s="230" t="s">
        <v>342</v>
      </c>
      <c r="D1729" s="222" t="s">
        <v>964</v>
      </c>
      <c r="E1729" s="280">
        <v>5257.98</v>
      </c>
      <c r="F1729" s="280">
        <v>5836.35</v>
      </c>
      <c r="G1729" s="223" t="s">
        <v>2017</v>
      </c>
      <c r="H1729" s="221" t="s">
        <v>1766</v>
      </c>
      <c r="I1729" s="224" t="s">
        <v>2121</v>
      </c>
    </row>
    <row r="1730" spans="1:9" ht="28.5" x14ac:dyDescent="0.25">
      <c r="A1730" s="222" t="s">
        <v>904</v>
      </c>
      <c r="B1730" s="222" t="s">
        <v>906</v>
      </c>
      <c r="C1730" s="230" t="s">
        <v>1281</v>
      </c>
      <c r="D1730" s="222" t="s">
        <v>972</v>
      </c>
      <c r="E1730" s="280">
        <v>1.26</v>
      </c>
      <c r="F1730" s="280">
        <v>1.47</v>
      </c>
      <c r="G1730" s="223" t="s">
        <v>2017</v>
      </c>
      <c r="H1730" s="221" t="s">
        <v>1992</v>
      </c>
      <c r="I1730" s="224">
        <v>46020</v>
      </c>
    </row>
    <row r="1731" spans="1:9" x14ac:dyDescent="0.25">
      <c r="A1731" s="222" t="s">
        <v>904</v>
      </c>
      <c r="B1731" s="222" t="s">
        <v>907</v>
      </c>
      <c r="C1731" s="236" t="s">
        <v>907</v>
      </c>
      <c r="D1731" s="247" t="s">
        <v>519</v>
      </c>
      <c r="E1731" s="247"/>
      <c r="F1731" s="247"/>
      <c r="G1731" s="247"/>
      <c r="H1731" s="247"/>
      <c r="I1731" s="247"/>
    </row>
    <row r="1732" spans="1:9" ht="30" x14ac:dyDescent="0.25">
      <c r="A1732" s="222" t="s">
        <v>904</v>
      </c>
      <c r="B1732" s="222" t="s">
        <v>907</v>
      </c>
      <c r="C1732" s="230" t="s">
        <v>332</v>
      </c>
      <c r="D1732" s="222" t="s">
        <v>397</v>
      </c>
      <c r="E1732" s="280">
        <v>31.95</v>
      </c>
      <c r="F1732" s="280">
        <v>31.95</v>
      </c>
      <c r="G1732" s="223" t="s">
        <v>337</v>
      </c>
      <c r="H1732" s="221" t="s">
        <v>1289</v>
      </c>
      <c r="I1732" s="224" t="s">
        <v>1290</v>
      </c>
    </row>
    <row r="1733" spans="1:9" ht="28.5" x14ac:dyDescent="0.25">
      <c r="A1733" s="222" t="s">
        <v>904</v>
      </c>
      <c r="B1733" s="222" t="s">
        <v>907</v>
      </c>
      <c r="C1733" s="230" t="s">
        <v>1281</v>
      </c>
      <c r="D1733" s="222" t="s">
        <v>972</v>
      </c>
      <c r="E1733" s="280">
        <v>1.26</v>
      </c>
      <c r="F1733" s="280">
        <v>1.47</v>
      </c>
      <c r="G1733" s="223" t="s">
        <v>2017</v>
      </c>
      <c r="H1733" s="221" t="s">
        <v>1992</v>
      </c>
      <c r="I1733" s="224">
        <v>46020</v>
      </c>
    </row>
    <row r="1734" spans="1:9" x14ac:dyDescent="0.25">
      <c r="A1734" s="222" t="s">
        <v>904</v>
      </c>
      <c r="B1734" s="222" t="s">
        <v>908</v>
      </c>
      <c r="C1734" s="236" t="s">
        <v>908</v>
      </c>
      <c r="D1734" s="247" t="s">
        <v>281</v>
      </c>
      <c r="E1734" s="247"/>
      <c r="F1734" s="247"/>
      <c r="G1734" s="247"/>
      <c r="H1734" s="247"/>
      <c r="I1734" s="247"/>
    </row>
    <row r="1735" spans="1:9" ht="28.5" x14ac:dyDescent="0.25">
      <c r="A1735" s="222" t="s">
        <v>904</v>
      </c>
      <c r="B1735" s="222" t="s">
        <v>908</v>
      </c>
      <c r="C1735" s="230" t="s">
        <v>1281</v>
      </c>
      <c r="D1735" s="222" t="s">
        <v>972</v>
      </c>
      <c r="E1735" s="280">
        <v>1.26</v>
      </c>
      <c r="F1735" s="280">
        <v>1.47</v>
      </c>
      <c r="G1735" s="223" t="s">
        <v>2017</v>
      </c>
      <c r="H1735" s="221" t="s">
        <v>1992</v>
      </c>
      <c r="I1735" s="224">
        <v>46020</v>
      </c>
    </row>
    <row r="1736" spans="1:9" x14ac:dyDescent="0.25">
      <c r="A1736" s="222" t="s">
        <v>904</v>
      </c>
      <c r="B1736" s="222" t="s">
        <v>909</v>
      </c>
      <c r="C1736" s="236" t="s">
        <v>909</v>
      </c>
      <c r="D1736" s="247" t="s">
        <v>282</v>
      </c>
      <c r="E1736" s="247"/>
      <c r="F1736" s="247"/>
      <c r="G1736" s="247"/>
      <c r="H1736" s="247"/>
      <c r="I1736" s="247"/>
    </row>
    <row r="1737" spans="1:9" ht="48.75" customHeight="1" x14ac:dyDescent="0.25">
      <c r="A1737" s="222" t="s">
        <v>904</v>
      </c>
      <c r="B1737" s="222" t="s">
        <v>909</v>
      </c>
      <c r="C1737" s="230" t="s">
        <v>332</v>
      </c>
      <c r="D1737" s="222" t="s">
        <v>384</v>
      </c>
      <c r="E1737" s="280">
        <v>57.06</v>
      </c>
      <c r="F1737" s="280">
        <v>57.06</v>
      </c>
      <c r="G1737" s="223" t="s">
        <v>337</v>
      </c>
      <c r="H1737" s="221" t="s">
        <v>1323</v>
      </c>
      <c r="I1737" s="224" t="s">
        <v>1324</v>
      </c>
    </row>
    <row r="1738" spans="1:9" ht="45" customHeight="1" x14ac:dyDescent="0.25">
      <c r="A1738" s="222" t="s">
        <v>904</v>
      </c>
      <c r="B1738" s="222" t="s">
        <v>909</v>
      </c>
      <c r="C1738" s="230" t="s">
        <v>1281</v>
      </c>
      <c r="D1738" s="222" t="s">
        <v>972</v>
      </c>
      <c r="E1738" s="280">
        <v>1.26</v>
      </c>
      <c r="F1738" s="280">
        <v>1.47</v>
      </c>
      <c r="G1738" s="223" t="s">
        <v>2017</v>
      </c>
      <c r="H1738" s="221" t="s">
        <v>1992</v>
      </c>
      <c r="I1738" s="224">
        <v>46020</v>
      </c>
    </row>
    <row r="1739" spans="1:9" x14ac:dyDescent="0.25">
      <c r="A1739" s="222" t="s">
        <v>904</v>
      </c>
      <c r="B1739" s="222" t="s">
        <v>910</v>
      </c>
      <c r="C1739" s="236" t="s">
        <v>910</v>
      </c>
      <c r="D1739" s="247" t="s">
        <v>283</v>
      </c>
      <c r="E1739" s="247"/>
      <c r="F1739" s="247"/>
      <c r="G1739" s="247"/>
      <c r="H1739" s="247"/>
      <c r="I1739" s="247"/>
    </row>
    <row r="1740" spans="1:9" ht="40.5" customHeight="1" x14ac:dyDescent="0.25">
      <c r="A1740" s="222" t="s">
        <v>904</v>
      </c>
      <c r="B1740" s="222" t="s">
        <v>910</v>
      </c>
      <c r="C1740" s="230" t="s">
        <v>332</v>
      </c>
      <c r="D1740" s="222" t="s">
        <v>1179</v>
      </c>
      <c r="E1740" s="280">
        <v>22.63</v>
      </c>
      <c r="F1740" s="280">
        <v>22.63</v>
      </c>
      <c r="G1740" s="223" t="s">
        <v>337</v>
      </c>
      <c r="H1740" s="221" t="s">
        <v>1287</v>
      </c>
      <c r="I1740" s="224" t="s">
        <v>1288</v>
      </c>
    </row>
    <row r="1741" spans="1:9" ht="46.5" customHeight="1" x14ac:dyDescent="0.25">
      <c r="A1741" s="222" t="s">
        <v>904</v>
      </c>
      <c r="B1741" s="222" t="s">
        <v>910</v>
      </c>
      <c r="C1741" s="230" t="s">
        <v>1281</v>
      </c>
      <c r="D1741" s="222" t="s">
        <v>972</v>
      </c>
      <c r="E1741" s="280">
        <v>1.26</v>
      </c>
      <c r="F1741" s="280">
        <v>1.47</v>
      </c>
      <c r="G1741" s="223" t="s">
        <v>2017</v>
      </c>
      <c r="H1741" s="221" t="s">
        <v>1992</v>
      </c>
      <c r="I1741" s="224">
        <v>46020</v>
      </c>
    </row>
    <row r="1742" spans="1:9" x14ac:dyDescent="0.25">
      <c r="A1742" s="222" t="s">
        <v>904</v>
      </c>
      <c r="B1742" s="222" t="s">
        <v>911</v>
      </c>
      <c r="C1742" s="236" t="s">
        <v>911</v>
      </c>
      <c r="D1742" s="247" t="s">
        <v>284</v>
      </c>
      <c r="E1742" s="247"/>
      <c r="F1742" s="247"/>
      <c r="G1742" s="247"/>
      <c r="H1742" s="247"/>
      <c r="I1742" s="247"/>
    </row>
    <row r="1743" spans="1:9" ht="28.5" x14ac:dyDescent="0.25">
      <c r="A1743" s="222" t="s">
        <v>904</v>
      </c>
      <c r="B1743" s="222" t="s">
        <v>911</v>
      </c>
      <c r="C1743" s="230" t="s">
        <v>1281</v>
      </c>
      <c r="D1743" s="222" t="s">
        <v>972</v>
      </c>
      <c r="E1743" s="280">
        <v>1.26</v>
      </c>
      <c r="F1743" s="280">
        <v>1.47</v>
      </c>
      <c r="G1743" s="223" t="s">
        <v>2017</v>
      </c>
      <c r="H1743" s="221" t="s">
        <v>1992</v>
      </c>
      <c r="I1743" s="224">
        <v>46020</v>
      </c>
    </row>
    <row r="1744" spans="1:9" x14ac:dyDescent="0.25">
      <c r="A1744" s="222" t="s">
        <v>904</v>
      </c>
      <c r="B1744" s="222" t="s">
        <v>912</v>
      </c>
      <c r="C1744" s="236" t="s">
        <v>912</v>
      </c>
      <c r="D1744" s="247" t="s">
        <v>285</v>
      </c>
      <c r="E1744" s="247"/>
      <c r="F1744" s="247"/>
      <c r="G1744" s="247"/>
      <c r="H1744" s="247"/>
      <c r="I1744" s="247"/>
    </row>
    <row r="1745" spans="1:9" ht="28.5" x14ac:dyDescent="0.25">
      <c r="A1745" s="222" t="s">
        <v>904</v>
      </c>
      <c r="B1745" s="222" t="s">
        <v>912</v>
      </c>
      <c r="C1745" s="230" t="s">
        <v>1281</v>
      </c>
      <c r="D1745" s="222" t="s">
        <v>972</v>
      </c>
      <c r="E1745" s="280">
        <v>1.26</v>
      </c>
      <c r="F1745" s="280">
        <v>1.47</v>
      </c>
      <c r="G1745" s="223" t="s">
        <v>2017</v>
      </c>
      <c r="H1745" s="221" t="s">
        <v>1992</v>
      </c>
      <c r="I1745" s="224">
        <v>46020</v>
      </c>
    </row>
    <row r="1746" spans="1:9" x14ac:dyDescent="0.25">
      <c r="A1746" s="222" t="s">
        <v>904</v>
      </c>
      <c r="B1746" s="222" t="s">
        <v>913</v>
      </c>
      <c r="C1746" s="236" t="s">
        <v>913</v>
      </c>
      <c r="D1746" s="247" t="s">
        <v>286</v>
      </c>
      <c r="E1746" s="247"/>
      <c r="F1746" s="247"/>
      <c r="G1746" s="247"/>
      <c r="H1746" s="247"/>
      <c r="I1746" s="247"/>
    </row>
    <row r="1747" spans="1:9" ht="30" x14ac:dyDescent="0.25">
      <c r="A1747" s="222" t="s">
        <v>904</v>
      </c>
      <c r="B1747" s="222" t="s">
        <v>913</v>
      </c>
      <c r="C1747" s="230" t="s">
        <v>332</v>
      </c>
      <c r="D1747" s="222" t="s">
        <v>385</v>
      </c>
      <c r="E1747" s="280">
        <v>40.18</v>
      </c>
      <c r="F1747" s="280">
        <v>40.18</v>
      </c>
      <c r="G1747" s="223" t="s">
        <v>337</v>
      </c>
      <c r="H1747" s="221" t="s">
        <v>1291</v>
      </c>
      <c r="I1747" s="224" t="s">
        <v>1292</v>
      </c>
    </row>
    <row r="1748" spans="1:9" ht="28.5" x14ac:dyDescent="0.25">
      <c r="A1748" s="222" t="s">
        <v>904</v>
      </c>
      <c r="B1748" s="222" t="s">
        <v>913</v>
      </c>
      <c r="C1748" s="230" t="s">
        <v>1281</v>
      </c>
      <c r="D1748" s="222" t="s">
        <v>972</v>
      </c>
      <c r="E1748" s="280">
        <v>1.26</v>
      </c>
      <c r="F1748" s="280">
        <v>1.47</v>
      </c>
      <c r="G1748" s="223" t="s">
        <v>2017</v>
      </c>
      <c r="H1748" s="221" t="s">
        <v>1992</v>
      </c>
      <c r="I1748" s="224">
        <v>46020</v>
      </c>
    </row>
    <row r="1749" spans="1:9" x14ac:dyDescent="0.25">
      <c r="A1749" s="222" t="s">
        <v>904</v>
      </c>
      <c r="B1749" s="222" t="s">
        <v>914</v>
      </c>
      <c r="C1749" s="236" t="s">
        <v>914</v>
      </c>
      <c r="D1749" s="247" t="s">
        <v>287</v>
      </c>
      <c r="E1749" s="247"/>
      <c r="F1749" s="247"/>
      <c r="G1749" s="247"/>
      <c r="H1749" s="247"/>
      <c r="I1749" s="247"/>
    </row>
    <row r="1750" spans="1:9" ht="28.5" x14ac:dyDescent="0.25">
      <c r="A1750" s="222" t="s">
        <v>904</v>
      </c>
      <c r="B1750" s="222" t="s">
        <v>914</v>
      </c>
      <c r="C1750" s="230" t="s">
        <v>1281</v>
      </c>
      <c r="D1750" s="222" t="s">
        <v>972</v>
      </c>
      <c r="E1750" s="280">
        <v>1.26</v>
      </c>
      <c r="F1750" s="280">
        <v>1.47</v>
      </c>
      <c r="G1750" s="223" t="s">
        <v>2017</v>
      </c>
      <c r="H1750" s="221" t="s">
        <v>1992</v>
      </c>
      <c r="I1750" s="224">
        <v>46020</v>
      </c>
    </row>
    <row r="1751" spans="1:9" x14ac:dyDescent="0.25">
      <c r="A1751" s="222" t="s">
        <v>904</v>
      </c>
      <c r="B1751" s="222" t="s">
        <v>915</v>
      </c>
      <c r="C1751" s="236" t="s">
        <v>915</v>
      </c>
      <c r="D1751" s="247" t="s">
        <v>288</v>
      </c>
      <c r="E1751" s="247"/>
      <c r="F1751" s="247"/>
      <c r="G1751" s="247"/>
      <c r="H1751" s="247"/>
      <c r="I1751" s="247"/>
    </row>
    <row r="1752" spans="1:9" ht="30" x14ac:dyDescent="0.25">
      <c r="A1752" s="222" t="s">
        <v>904</v>
      </c>
      <c r="B1752" s="222" t="s">
        <v>915</v>
      </c>
      <c r="C1752" s="230" t="s">
        <v>332</v>
      </c>
      <c r="D1752" s="222" t="s">
        <v>386</v>
      </c>
      <c r="E1752" s="280">
        <v>48.24</v>
      </c>
      <c r="F1752" s="280">
        <v>48.24</v>
      </c>
      <c r="G1752" s="223" t="s">
        <v>337</v>
      </c>
      <c r="H1752" s="221" t="s">
        <v>1306</v>
      </c>
      <c r="I1752" s="224" t="s">
        <v>1307</v>
      </c>
    </row>
    <row r="1753" spans="1:9" ht="28.5" x14ac:dyDescent="0.25">
      <c r="A1753" s="222" t="s">
        <v>904</v>
      </c>
      <c r="B1753" s="222" t="s">
        <v>915</v>
      </c>
      <c r="C1753" s="230" t="s">
        <v>1281</v>
      </c>
      <c r="D1753" s="222" t="s">
        <v>972</v>
      </c>
      <c r="E1753" s="280">
        <v>1.26</v>
      </c>
      <c r="F1753" s="280">
        <v>1.47</v>
      </c>
      <c r="G1753" s="223" t="s">
        <v>2017</v>
      </c>
      <c r="H1753" s="221" t="s">
        <v>1992</v>
      </c>
      <c r="I1753" s="224">
        <v>46020</v>
      </c>
    </row>
    <row r="1754" spans="1:9" x14ac:dyDescent="0.25">
      <c r="A1754" s="222" t="s">
        <v>904</v>
      </c>
      <c r="B1754" s="222" t="s">
        <v>916</v>
      </c>
      <c r="C1754" s="236" t="s">
        <v>916</v>
      </c>
      <c r="D1754" s="247" t="s">
        <v>289</v>
      </c>
      <c r="E1754" s="247"/>
      <c r="F1754" s="247"/>
      <c r="G1754" s="247"/>
      <c r="H1754" s="247"/>
      <c r="I1754" s="247"/>
    </row>
    <row r="1755" spans="1:9" ht="28.5" x14ac:dyDescent="0.25">
      <c r="A1755" s="222" t="s">
        <v>904</v>
      </c>
      <c r="B1755" s="222" t="s">
        <v>916</v>
      </c>
      <c r="C1755" s="230" t="s">
        <v>1281</v>
      </c>
      <c r="D1755" s="222" t="s">
        <v>972</v>
      </c>
      <c r="E1755" s="280">
        <v>1.26</v>
      </c>
      <c r="F1755" s="280">
        <v>1.47</v>
      </c>
      <c r="G1755" s="223" t="s">
        <v>2017</v>
      </c>
      <c r="H1755" s="221" t="s">
        <v>1992</v>
      </c>
      <c r="I1755" s="224">
        <v>46020</v>
      </c>
    </row>
    <row r="1756" spans="1:9" x14ac:dyDescent="0.25">
      <c r="A1756" s="222" t="s">
        <v>904</v>
      </c>
      <c r="B1756" s="222" t="s">
        <v>917</v>
      </c>
      <c r="C1756" s="236" t="s">
        <v>917</v>
      </c>
      <c r="D1756" s="247" t="s">
        <v>290</v>
      </c>
      <c r="E1756" s="247"/>
      <c r="F1756" s="247"/>
      <c r="G1756" s="247"/>
      <c r="H1756" s="247"/>
      <c r="I1756" s="247"/>
    </row>
    <row r="1757" spans="1:9" ht="28.5" x14ac:dyDescent="0.25">
      <c r="A1757" s="222" t="s">
        <v>904</v>
      </c>
      <c r="B1757" s="222" t="s">
        <v>917</v>
      </c>
      <c r="C1757" s="230" t="s">
        <v>1281</v>
      </c>
      <c r="D1757" s="222" t="s">
        <v>972</v>
      </c>
      <c r="E1757" s="280">
        <v>1.26</v>
      </c>
      <c r="F1757" s="280">
        <v>1.47</v>
      </c>
      <c r="G1757" s="223" t="s">
        <v>2017</v>
      </c>
      <c r="H1757" s="221" t="s">
        <v>1992</v>
      </c>
      <c r="I1757" s="224">
        <v>46020</v>
      </c>
    </row>
    <row r="1758" spans="1:9" s="260" customFormat="1" ht="28.5" x14ac:dyDescent="0.25">
      <c r="A1758" s="230" t="s">
        <v>918</v>
      </c>
      <c r="B1758" s="230" t="s">
        <v>918</v>
      </c>
      <c r="C1758" s="236" t="s">
        <v>918</v>
      </c>
      <c r="D1758" s="247" t="s">
        <v>291</v>
      </c>
      <c r="E1758" s="247"/>
      <c r="F1758" s="247"/>
      <c r="G1758" s="247"/>
      <c r="H1758" s="247"/>
      <c r="I1758" s="247"/>
    </row>
    <row r="1759" spans="1:9" x14ac:dyDescent="0.25">
      <c r="A1759" s="222" t="s">
        <v>918</v>
      </c>
      <c r="B1759" s="222" t="s">
        <v>919</v>
      </c>
      <c r="C1759" s="236" t="s">
        <v>919</v>
      </c>
      <c r="D1759" s="247" t="s">
        <v>292</v>
      </c>
      <c r="E1759" s="247"/>
      <c r="F1759" s="247"/>
      <c r="G1759" s="247"/>
      <c r="H1759" s="247"/>
      <c r="I1759" s="247"/>
    </row>
    <row r="1760" spans="1:9" ht="28.5" x14ac:dyDescent="0.25">
      <c r="A1760" s="222" t="s">
        <v>918</v>
      </c>
      <c r="B1760" s="222" t="s">
        <v>919</v>
      </c>
      <c r="C1760" s="230" t="s">
        <v>1281</v>
      </c>
      <c r="D1760" s="222" t="s">
        <v>972</v>
      </c>
      <c r="E1760" s="280">
        <v>1.26</v>
      </c>
      <c r="F1760" s="280">
        <v>1.47</v>
      </c>
      <c r="G1760" s="223" t="s">
        <v>2017</v>
      </c>
      <c r="H1760" s="221" t="s">
        <v>1992</v>
      </c>
      <c r="I1760" s="224">
        <v>46020</v>
      </c>
    </row>
    <row r="1761" spans="1:9" x14ac:dyDescent="0.25">
      <c r="A1761" s="222" t="s">
        <v>918</v>
      </c>
      <c r="B1761" s="222" t="s">
        <v>920</v>
      </c>
      <c r="C1761" s="236" t="s">
        <v>920</v>
      </c>
      <c r="D1761" s="247" t="s">
        <v>293</v>
      </c>
      <c r="E1761" s="247"/>
      <c r="F1761" s="247"/>
      <c r="G1761" s="247"/>
      <c r="H1761" s="247"/>
      <c r="I1761" s="247"/>
    </row>
    <row r="1762" spans="1:9" ht="28.5" x14ac:dyDescent="0.25">
      <c r="A1762" s="222" t="s">
        <v>918</v>
      </c>
      <c r="B1762" s="222" t="s">
        <v>920</v>
      </c>
      <c r="C1762" s="230" t="s">
        <v>1281</v>
      </c>
      <c r="D1762" s="222" t="s">
        <v>972</v>
      </c>
      <c r="E1762" s="280">
        <v>1.26</v>
      </c>
      <c r="F1762" s="280">
        <v>1.47</v>
      </c>
      <c r="G1762" s="223" t="s">
        <v>2017</v>
      </c>
      <c r="H1762" s="221" t="s">
        <v>1992</v>
      </c>
      <c r="I1762" s="224">
        <v>46020</v>
      </c>
    </row>
    <row r="1763" spans="1:9" x14ac:dyDescent="0.25">
      <c r="A1763" s="222" t="s">
        <v>918</v>
      </c>
      <c r="B1763" s="222" t="s">
        <v>921</v>
      </c>
      <c r="C1763" s="236" t="s">
        <v>921</v>
      </c>
      <c r="D1763" s="247" t="s">
        <v>294</v>
      </c>
      <c r="E1763" s="247"/>
      <c r="F1763" s="247"/>
      <c r="G1763" s="247"/>
      <c r="H1763" s="247"/>
      <c r="I1763" s="247"/>
    </row>
    <row r="1764" spans="1:9" ht="28.5" x14ac:dyDescent="0.25">
      <c r="A1764" s="222" t="s">
        <v>918</v>
      </c>
      <c r="B1764" s="222" t="s">
        <v>921</v>
      </c>
      <c r="C1764" s="230" t="s">
        <v>1281</v>
      </c>
      <c r="D1764" s="222" t="s">
        <v>972</v>
      </c>
      <c r="E1764" s="280">
        <v>1.26</v>
      </c>
      <c r="F1764" s="280">
        <v>1.47</v>
      </c>
      <c r="G1764" s="223" t="s">
        <v>2017</v>
      </c>
      <c r="H1764" s="221" t="s">
        <v>1992</v>
      </c>
      <c r="I1764" s="224">
        <v>46020</v>
      </c>
    </row>
    <row r="1765" spans="1:9" x14ac:dyDescent="0.25">
      <c r="A1765" s="222" t="s">
        <v>918</v>
      </c>
      <c r="B1765" s="222" t="s">
        <v>922</v>
      </c>
      <c r="C1765" s="236" t="s">
        <v>922</v>
      </c>
      <c r="D1765" s="247" t="s">
        <v>295</v>
      </c>
      <c r="E1765" s="247"/>
      <c r="F1765" s="247"/>
      <c r="G1765" s="247"/>
      <c r="H1765" s="247"/>
      <c r="I1765" s="247"/>
    </row>
    <row r="1766" spans="1:9" ht="28.5" x14ac:dyDescent="0.25">
      <c r="A1766" s="222" t="s">
        <v>918</v>
      </c>
      <c r="B1766" s="222" t="s">
        <v>922</v>
      </c>
      <c r="C1766" s="230" t="s">
        <v>332</v>
      </c>
      <c r="D1766" s="222" t="s">
        <v>383</v>
      </c>
      <c r="E1766" s="280">
        <v>61.04</v>
      </c>
      <c r="F1766" s="280">
        <v>66.31</v>
      </c>
      <c r="G1766" s="223" t="s">
        <v>2017</v>
      </c>
      <c r="H1766" s="221" t="s">
        <v>1522</v>
      </c>
      <c r="I1766" s="224">
        <v>46010</v>
      </c>
    </row>
    <row r="1767" spans="1:9" ht="30" x14ac:dyDescent="0.25">
      <c r="A1767" s="222" t="s">
        <v>918</v>
      </c>
      <c r="B1767" s="222" t="s">
        <v>922</v>
      </c>
      <c r="C1767" s="230" t="s">
        <v>333</v>
      </c>
      <c r="D1767" s="222" t="s">
        <v>1235</v>
      </c>
      <c r="E1767" s="280">
        <v>23.75</v>
      </c>
      <c r="F1767" s="280">
        <v>26.07</v>
      </c>
      <c r="G1767" s="223" t="s">
        <v>2017</v>
      </c>
      <c r="H1767" s="221" t="s">
        <v>1523</v>
      </c>
      <c r="I1767" s="224">
        <v>46010</v>
      </c>
    </row>
    <row r="1768" spans="1:9" ht="45" x14ac:dyDescent="0.25">
      <c r="A1768" s="222" t="s">
        <v>918</v>
      </c>
      <c r="B1768" s="222" t="s">
        <v>922</v>
      </c>
      <c r="C1768" s="230" t="s">
        <v>342</v>
      </c>
      <c r="D1768" s="222" t="s">
        <v>2295</v>
      </c>
      <c r="E1768" s="280">
        <v>2013.38</v>
      </c>
      <c r="F1768" s="280">
        <v>2234.85</v>
      </c>
      <c r="G1768" s="223" t="s">
        <v>2017</v>
      </c>
      <c r="H1768" s="221" t="s">
        <v>1801</v>
      </c>
      <c r="I1768" s="224" t="s">
        <v>1802</v>
      </c>
    </row>
    <row r="1769" spans="1:9" ht="28.5" x14ac:dyDescent="0.25">
      <c r="A1769" s="222" t="s">
        <v>918</v>
      </c>
      <c r="B1769" s="222" t="s">
        <v>922</v>
      </c>
      <c r="C1769" s="230" t="s">
        <v>1281</v>
      </c>
      <c r="D1769" s="222" t="s">
        <v>972</v>
      </c>
      <c r="E1769" s="280">
        <v>1.26</v>
      </c>
      <c r="F1769" s="280">
        <v>1.47</v>
      </c>
      <c r="G1769" s="223" t="s">
        <v>2017</v>
      </c>
      <c r="H1769" s="221" t="s">
        <v>1992</v>
      </c>
      <c r="I1769" s="224">
        <v>46020</v>
      </c>
    </row>
    <row r="1770" spans="1:9" x14ac:dyDescent="0.25">
      <c r="A1770" s="222" t="s">
        <v>918</v>
      </c>
      <c r="B1770" s="222" t="s">
        <v>923</v>
      </c>
      <c r="C1770" s="236" t="s">
        <v>923</v>
      </c>
      <c r="D1770" s="247" t="s">
        <v>296</v>
      </c>
      <c r="E1770" s="247"/>
      <c r="F1770" s="247"/>
      <c r="G1770" s="247"/>
      <c r="H1770" s="247"/>
      <c r="I1770" s="247"/>
    </row>
    <row r="1771" spans="1:9" ht="28.5" x14ac:dyDescent="0.25">
      <c r="A1771" s="222" t="s">
        <v>918</v>
      </c>
      <c r="B1771" s="222" t="s">
        <v>923</v>
      </c>
      <c r="C1771" s="230" t="s">
        <v>1281</v>
      </c>
      <c r="D1771" s="222" t="s">
        <v>972</v>
      </c>
      <c r="E1771" s="280">
        <v>1.26</v>
      </c>
      <c r="F1771" s="280">
        <v>1.47</v>
      </c>
      <c r="G1771" s="223" t="s">
        <v>2017</v>
      </c>
      <c r="H1771" s="221" t="s">
        <v>1992</v>
      </c>
      <c r="I1771" s="224">
        <v>46020</v>
      </c>
    </row>
    <row r="1772" spans="1:9" x14ac:dyDescent="0.25">
      <c r="A1772" s="222" t="s">
        <v>918</v>
      </c>
      <c r="B1772" s="222" t="s">
        <v>924</v>
      </c>
      <c r="C1772" s="236" t="s">
        <v>924</v>
      </c>
      <c r="D1772" s="247" t="s">
        <v>297</v>
      </c>
      <c r="E1772" s="247"/>
      <c r="F1772" s="247"/>
      <c r="G1772" s="247"/>
      <c r="H1772" s="247"/>
      <c r="I1772" s="247"/>
    </row>
    <row r="1773" spans="1:9" ht="28.5" x14ac:dyDescent="0.25">
      <c r="A1773" s="222" t="s">
        <v>918</v>
      </c>
      <c r="B1773" s="222" t="s">
        <v>924</v>
      </c>
      <c r="C1773" s="230" t="s">
        <v>1281</v>
      </c>
      <c r="D1773" s="222" t="s">
        <v>972</v>
      </c>
      <c r="E1773" s="280">
        <v>1.26</v>
      </c>
      <c r="F1773" s="280">
        <v>1.47</v>
      </c>
      <c r="G1773" s="223" t="s">
        <v>2017</v>
      </c>
      <c r="H1773" s="221" t="s">
        <v>1992</v>
      </c>
      <c r="I1773" s="224">
        <v>46020</v>
      </c>
    </row>
    <row r="1774" spans="1:9" x14ac:dyDescent="0.25">
      <c r="A1774" s="222" t="s">
        <v>918</v>
      </c>
      <c r="B1774" s="222" t="s">
        <v>925</v>
      </c>
      <c r="C1774" s="236" t="s">
        <v>925</v>
      </c>
      <c r="D1774" s="247" t="s">
        <v>298</v>
      </c>
      <c r="E1774" s="247"/>
      <c r="F1774" s="247"/>
      <c r="G1774" s="247"/>
      <c r="H1774" s="247"/>
      <c r="I1774" s="247"/>
    </row>
    <row r="1775" spans="1:9" ht="28.5" x14ac:dyDescent="0.25">
      <c r="A1775" s="222" t="s">
        <v>918</v>
      </c>
      <c r="B1775" s="222" t="s">
        <v>925</v>
      </c>
      <c r="C1775" s="230" t="s">
        <v>1281</v>
      </c>
      <c r="D1775" s="222" t="s">
        <v>972</v>
      </c>
      <c r="E1775" s="280">
        <v>1.26</v>
      </c>
      <c r="F1775" s="280">
        <v>1.47</v>
      </c>
      <c r="G1775" s="223" t="s">
        <v>2017</v>
      </c>
      <c r="H1775" s="221" t="s">
        <v>1992</v>
      </c>
      <c r="I1775" s="224">
        <v>46020</v>
      </c>
    </row>
    <row r="1776" spans="1:9" x14ac:dyDescent="0.25">
      <c r="A1776" s="222" t="s">
        <v>918</v>
      </c>
      <c r="B1776" s="222" t="s">
        <v>926</v>
      </c>
      <c r="C1776" s="236" t="s">
        <v>926</v>
      </c>
      <c r="D1776" s="247" t="s">
        <v>299</v>
      </c>
      <c r="E1776" s="247"/>
      <c r="F1776" s="247"/>
      <c r="G1776" s="247"/>
      <c r="H1776" s="247"/>
      <c r="I1776" s="247"/>
    </row>
    <row r="1777" spans="1:9" ht="28.5" x14ac:dyDescent="0.25">
      <c r="A1777" s="222" t="s">
        <v>918</v>
      </c>
      <c r="B1777" s="222" t="s">
        <v>926</v>
      </c>
      <c r="C1777" s="230" t="s">
        <v>1281</v>
      </c>
      <c r="D1777" s="222" t="s">
        <v>972</v>
      </c>
      <c r="E1777" s="280">
        <v>1.26</v>
      </c>
      <c r="F1777" s="280">
        <v>1.47</v>
      </c>
      <c r="G1777" s="223" t="s">
        <v>2017</v>
      </c>
      <c r="H1777" s="221" t="s">
        <v>1992</v>
      </c>
      <c r="I1777" s="224">
        <v>46020</v>
      </c>
    </row>
    <row r="1778" spans="1:9" x14ac:dyDescent="0.25">
      <c r="A1778" s="222" t="s">
        <v>918</v>
      </c>
      <c r="B1778" s="222" t="s">
        <v>927</v>
      </c>
      <c r="C1778" s="236" t="s">
        <v>927</v>
      </c>
      <c r="D1778" s="247" t="s">
        <v>300</v>
      </c>
      <c r="E1778" s="247"/>
      <c r="F1778" s="247"/>
      <c r="G1778" s="247"/>
      <c r="H1778" s="247"/>
      <c r="I1778" s="247"/>
    </row>
    <row r="1779" spans="1:9" ht="28.5" x14ac:dyDescent="0.25">
      <c r="A1779" s="222" t="s">
        <v>918</v>
      </c>
      <c r="B1779" s="222" t="s">
        <v>927</v>
      </c>
      <c r="C1779" s="230" t="s">
        <v>1281</v>
      </c>
      <c r="D1779" s="222" t="s">
        <v>972</v>
      </c>
      <c r="E1779" s="280">
        <v>1.26</v>
      </c>
      <c r="F1779" s="280">
        <v>1.47</v>
      </c>
      <c r="G1779" s="223" t="s">
        <v>2017</v>
      </c>
      <c r="H1779" s="221" t="s">
        <v>1992</v>
      </c>
      <c r="I1779" s="224">
        <v>46020</v>
      </c>
    </row>
    <row r="1780" spans="1:9" x14ac:dyDescent="0.25">
      <c r="A1780" s="222" t="s">
        <v>918</v>
      </c>
      <c r="B1780" s="222" t="s">
        <v>928</v>
      </c>
      <c r="C1780" s="236" t="s">
        <v>928</v>
      </c>
      <c r="D1780" s="247" t="s">
        <v>301</v>
      </c>
      <c r="E1780" s="247"/>
      <c r="F1780" s="247"/>
      <c r="G1780" s="247"/>
      <c r="H1780" s="247"/>
      <c r="I1780" s="247"/>
    </row>
    <row r="1781" spans="1:9" ht="28.5" x14ac:dyDescent="0.25">
      <c r="A1781" s="222" t="s">
        <v>918</v>
      </c>
      <c r="B1781" s="222" t="s">
        <v>928</v>
      </c>
      <c r="C1781" s="230" t="s">
        <v>1281</v>
      </c>
      <c r="D1781" s="222" t="s">
        <v>972</v>
      </c>
      <c r="E1781" s="280">
        <v>1.26</v>
      </c>
      <c r="F1781" s="280">
        <v>1.47</v>
      </c>
      <c r="G1781" s="223" t="s">
        <v>2017</v>
      </c>
      <c r="H1781" s="221" t="s">
        <v>1992</v>
      </c>
      <c r="I1781" s="224">
        <v>46020</v>
      </c>
    </row>
    <row r="1782" spans="1:9" s="260" customFormat="1" x14ac:dyDescent="0.25">
      <c r="A1782" s="230" t="s">
        <v>604</v>
      </c>
      <c r="B1782" s="230" t="s">
        <v>604</v>
      </c>
      <c r="C1782" s="236" t="s">
        <v>604</v>
      </c>
      <c r="D1782" s="247" t="s">
        <v>302</v>
      </c>
      <c r="E1782" s="247"/>
      <c r="F1782" s="247"/>
      <c r="G1782" s="247"/>
      <c r="H1782" s="247"/>
      <c r="I1782" s="247"/>
    </row>
    <row r="1783" spans="1:9" x14ac:dyDescent="0.25">
      <c r="A1783" s="222" t="s">
        <v>604</v>
      </c>
      <c r="B1783" s="222" t="s">
        <v>605</v>
      </c>
      <c r="C1783" s="236" t="s">
        <v>605</v>
      </c>
      <c r="D1783" s="247" t="s">
        <v>303</v>
      </c>
      <c r="E1783" s="247"/>
      <c r="F1783" s="247"/>
      <c r="G1783" s="247"/>
      <c r="H1783" s="247"/>
      <c r="I1783" s="247"/>
    </row>
    <row r="1784" spans="1:9" ht="30" x14ac:dyDescent="0.25">
      <c r="A1784" s="222" t="s">
        <v>604</v>
      </c>
      <c r="B1784" s="222" t="s">
        <v>605</v>
      </c>
      <c r="C1784" s="230" t="s">
        <v>332</v>
      </c>
      <c r="D1784" s="222" t="s">
        <v>422</v>
      </c>
      <c r="E1784" s="280"/>
      <c r="F1784" s="280"/>
      <c r="G1784" s="223" t="s">
        <v>337</v>
      </c>
      <c r="H1784" s="221" t="s">
        <v>1285</v>
      </c>
      <c r="I1784" s="224" t="s">
        <v>1286</v>
      </c>
    </row>
    <row r="1785" spans="1:9" ht="28.5" x14ac:dyDescent="0.25">
      <c r="A1785" s="222" t="s">
        <v>604</v>
      </c>
      <c r="B1785" s="222" t="s">
        <v>605</v>
      </c>
      <c r="C1785" s="230" t="s">
        <v>1281</v>
      </c>
      <c r="D1785" s="222" t="s">
        <v>972</v>
      </c>
      <c r="E1785" s="280">
        <v>1.26</v>
      </c>
      <c r="F1785" s="280">
        <v>1.47</v>
      </c>
      <c r="G1785" s="223" t="s">
        <v>2017</v>
      </c>
      <c r="H1785" s="221" t="s">
        <v>1992</v>
      </c>
      <c r="I1785" s="224">
        <v>46020</v>
      </c>
    </row>
    <row r="1786" spans="1:9" x14ac:dyDescent="0.25">
      <c r="A1786" s="222" t="s">
        <v>604</v>
      </c>
      <c r="B1786" s="222" t="s">
        <v>606</v>
      </c>
      <c r="C1786" s="236" t="s">
        <v>606</v>
      </c>
      <c r="D1786" s="247" t="s">
        <v>304</v>
      </c>
      <c r="E1786" s="247"/>
      <c r="F1786" s="247"/>
      <c r="G1786" s="247"/>
      <c r="H1786" s="247"/>
      <c r="I1786" s="247"/>
    </row>
    <row r="1787" spans="1:9" ht="28.5" x14ac:dyDescent="0.25">
      <c r="A1787" s="222" t="s">
        <v>604</v>
      </c>
      <c r="B1787" s="222" t="s">
        <v>606</v>
      </c>
      <c r="C1787" s="230" t="s">
        <v>1281</v>
      </c>
      <c r="D1787" s="222" t="s">
        <v>972</v>
      </c>
      <c r="E1787" s="280">
        <v>1.26</v>
      </c>
      <c r="F1787" s="280">
        <v>1.47</v>
      </c>
      <c r="G1787" s="223" t="s">
        <v>2017</v>
      </c>
      <c r="H1787" s="221" t="s">
        <v>1992</v>
      </c>
      <c r="I1787" s="224">
        <v>46020</v>
      </c>
    </row>
    <row r="1788" spans="1:9" x14ac:dyDescent="0.25">
      <c r="A1788" s="222" t="s">
        <v>604</v>
      </c>
      <c r="B1788" s="222" t="s">
        <v>607</v>
      </c>
      <c r="C1788" s="236" t="s">
        <v>607</v>
      </c>
      <c r="D1788" s="247" t="s">
        <v>305</v>
      </c>
      <c r="E1788" s="247"/>
      <c r="F1788" s="247"/>
      <c r="G1788" s="247"/>
      <c r="H1788" s="247"/>
      <c r="I1788" s="247"/>
    </row>
    <row r="1789" spans="1:9" ht="30" x14ac:dyDescent="0.25">
      <c r="A1789" s="222" t="s">
        <v>604</v>
      </c>
      <c r="B1789" s="222" t="s">
        <v>607</v>
      </c>
      <c r="C1789" s="230" t="s">
        <v>332</v>
      </c>
      <c r="D1789" s="222" t="s">
        <v>2296</v>
      </c>
      <c r="E1789" s="280"/>
      <c r="F1789" s="280"/>
      <c r="G1789" s="223" t="s">
        <v>337</v>
      </c>
      <c r="H1789" s="221">
        <v>41</v>
      </c>
      <c r="I1789" s="224">
        <v>45084</v>
      </c>
    </row>
    <row r="1790" spans="1:9" ht="28.5" x14ac:dyDescent="0.25">
      <c r="A1790" s="222" t="s">
        <v>604</v>
      </c>
      <c r="B1790" s="222" t="s">
        <v>607</v>
      </c>
      <c r="C1790" s="230" t="s">
        <v>332</v>
      </c>
      <c r="D1790" s="222" t="s">
        <v>2297</v>
      </c>
      <c r="E1790" s="280">
        <v>75.25</v>
      </c>
      <c r="F1790" s="280">
        <v>82.62</v>
      </c>
      <c r="G1790" s="223" t="s">
        <v>2017</v>
      </c>
      <c r="H1790" s="221" t="s">
        <v>2101</v>
      </c>
      <c r="I1790" s="224" t="s">
        <v>2102</v>
      </c>
    </row>
    <row r="1791" spans="1:9" ht="28.5" x14ac:dyDescent="0.25">
      <c r="A1791" s="222" t="s">
        <v>604</v>
      </c>
      <c r="B1791" s="222" t="s">
        <v>607</v>
      </c>
      <c r="C1791" s="230" t="s">
        <v>1281</v>
      </c>
      <c r="D1791" s="222" t="s">
        <v>972</v>
      </c>
      <c r="E1791" s="280">
        <v>1.26</v>
      </c>
      <c r="F1791" s="280">
        <v>1.47</v>
      </c>
      <c r="G1791" s="223" t="s">
        <v>2017</v>
      </c>
      <c r="H1791" s="221" t="s">
        <v>1992</v>
      </c>
      <c r="I1791" s="224">
        <v>46020</v>
      </c>
    </row>
    <row r="1792" spans="1:9" x14ac:dyDescent="0.25">
      <c r="A1792" s="222" t="s">
        <v>604</v>
      </c>
      <c r="B1792" s="222" t="s">
        <v>608</v>
      </c>
      <c r="C1792" s="236" t="s">
        <v>608</v>
      </c>
      <c r="D1792" s="247" t="s">
        <v>306</v>
      </c>
      <c r="E1792" s="247"/>
      <c r="F1792" s="247"/>
      <c r="G1792" s="247"/>
      <c r="H1792" s="247"/>
      <c r="I1792" s="247"/>
    </row>
    <row r="1793" spans="1:9" ht="28.5" x14ac:dyDescent="0.25">
      <c r="A1793" s="222" t="s">
        <v>604</v>
      </c>
      <c r="B1793" s="222" t="s">
        <v>608</v>
      </c>
      <c r="C1793" s="230" t="s">
        <v>332</v>
      </c>
      <c r="D1793" s="222" t="s">
        <v>2297</v>
      </c>
      <c r="E1793" s="280">
        <v>72.77</v>
      </c>
      <c r="F1793" s="280">
        <v>79.900000000000006</v>
      </c>
      <c r="G1793" s="223" t="s">
        <v>2017</v>
      </c>
      <c r="H1793" s="221" t="s">
        <v>2101</v>
      </c>
      <c r="I1793" s="224" t="s">
        <v>2102</v>
      </c>
    </row>
    <row r="1794" spans="1:9" ht="28.5" x14ac:dyDescent="0.25">
      <c r="A1794" s="222" t="s">
        <v>604</v>
      </c>
      <c r="B1794" s="222" t="s">
        <v>608</v>
      </c>
      <c r="C1794" s="230" t="s">
        <v>1281</v>
      </c>
      <c r="D1794" s="222" t="s">
        <v>972</v>
      </c>
      <c r="E1794" s="280">
        <v>1.26</v>
      </c>
      <c r="F1794" s="280">
        <v>1.47</v>
      </c>
      <c r="G1794" s="223" t="s">
        <v>2017</v>
      </c>
      <c r="H1794" s="221" t="s">
        <v>1992</v>
      </c>
      <c r="I1794" s="224">
        <v>46020</v>
      </c>
    </row>
    <row r="1795" spans="1:9" x14ac:dyDescent="0.25">
      <c r="A1795" s="222" t="s">
        <v>604</v>
      </c>
      <c r="B1795" s="222" t="s">
        <v>609</v>
      </c>
      <c r="C1795" s="236" t="s">
        <v>609</v>
      </c>
      <c r="D1795" s="247" t="s">
        <v>307</v>
      </c>
      <c r="E1795" s="247"/>
      <c r="F1795" s="247"/>
      <c r="G1795" s="247"/>
      <c r="H1795" s="247"/>
      <c r="I1795" s="247"/>
    </row>
    <row r="1796" spans="1:9" ht="28.5" x14ac:dyDescent="0.25">
      <c r="A1796" s="222" t="s">
        <v>604</v>
      </c>
      <c r="B1796" s="222" t="s">
        <v>609</v>
      </c>
      <c r="C1796" s="230" t="s">
        <v>332</v>
      </c>
      <c r="D1796" s="222" t="s">
        <v>2297</v>
      </c>
      <c r="E1796" s="280">
        <v>79.489999999999995</v>
      </c>
      <c r="F1796" s="280">
        <v>87.28</v>
      </c>
      <c r="G1796" s="223" t="s">
        <v>2017</v>
      </c>
      <c r="H1796" s="221" t="s">
        <v>2101</v>
      </c>
      <c r="I1796" s="224" t="s">
        <v>2102</v>
      </c>
    </row>
    <row r="1797" spans="1:9" ht="28.5" x14ac:dyDescent="0.25">
      <c r="A1797" s="222" t="s">
        <v>604</v>
      </c>
      <c r="B1797" s="222" t="s">
        <v>609</v>
      </c>
      <c r="C1797" s="230" t="s">
        <v>1281</v>
      </c>
      <c r="D1797" s="222" t="s">
        <v>972</v>
      </c>
      <c r="E1797" s="280">
        <v>1.26</v>
      </c>
      <c r="F1797" s="280">
        <v>1.47</v>
      </c>
      <c r="G1797" s="223" t="s">
        <v>2017</v>
      </c>
      <c r="H1797" s="221" t="s">
        <v>1992</v>
      </c>
      <c r="I1797" s="224">
        <v>46020</v>
      </c>
    </row>
    <row r="1798" spans="1:9" x14ac:dyDescent="0.25">
      <c r="A1798" s="222" t="s">
        <v>604</v>
      </c>
      <c r="B1798" s="222" t="s">
        <v>610</v>
      </c>
      <c r="C1798" s="236" t="s">
        <v>610</v>
      </c>
      <c r="D1798" s="247" t="s">
        <v>308</v>
      </c>
      <c r="E1798" s="247"/>
      <c r="F1798" s="247"/>
      <c r="G1798" s="247"/>
      <c r="H1798" s="247"/>
      <c r="I1798" s="247"/>
    </row>
    <row r="1799" spans="1:9" ht="28.5" x14ac:dyDescent="0.25">
      <c r="A1799" s="222" t="s">
        <v>604</v>
      </c>
      <c r="B1799" s="222" t="s">
        <v>610</v>
      </c>
      <c r="C1799" s="230" t="s">
        <v>332</v>
      </c>
      <c r="D1799" s="222" t="s">
        <v>423</v>
      </c>
      <c r="E1799" s="280"/>
      <c r="F1799" s="280"/>
      <c r="G1799" s="223"/>
      <c r="H1799" s="221"/>
      <c r="I1799" s="224"/>
    </row>
    <row r="1800" spans="1:9" ht="28.5" x14ac:dyDescent="0.25">
      <c r="A1800" s="222" t="s">
        <v>604</v>
      </c>
      <c r="B1800" s="222" t="s">
        <v>610</v>
      </c>
      <c r="C1800" s="230" t="s">
        <v>1281</v>
      </c>
      <c r="D1800" s="222" t="s">
        <v>972</v>
      </c>
      <c r="E1800" s="280">
        <v>1.26</v>
      </c>
      <c r="F1800" s="280">
        <v>1.47</v>
      </c>
      <c r="G1800" s="223" t="s">
        <v>2017</v>
      </c>
      <c r="H1800" s="221" t="s">
        <v>1992</v>
      </c>
      <c r="I1800" s="224">
        <v>46020</v>
      </c>
    </row>
    <row r="1801" spans="1:9" x14ac:dyDescent="0.25">
      <c r="A1801" s="222" t="s">
        <v>604</v>
      </c>
      <c r="B1801" s="222" t="s">
        <v>611</v>
      </c>
      <c r="C1801" s="236" t="s">
        <v>611</v>
      </c>
      <c r="D1801" s="247" t="s">
        <v>309</v>
      </c>
      <c r="E1801" s="247"/>
      <c r="F1801" s="247"/>
      <c r="G1801" s="247"/>
      <c r="H1801" s="247"/>
      <c r="I1801" s="247"/>
    </row>
    <row r="1802" spans="1:9" ht="28.5" x14ac:dyDescent="0.25">
      <c r="A1802" s="222" t="s">
        <v>604</v>
      </c>
      <c r="B1802" s="222" t="s">
        <v>611</v>
      </c>
      <c r="C1802" s="230" t="s">
        <v>332</v>
      </c>
      <c r="D1802" s="223" t="s">
        <v>2298</v>
      </c>
      <c r="E1802" s="280">
        <v>66.02</v>
      </c>
      <c r="F1802" s="280">
        <v>72.48</v>
      </c>
      <c r="G1802" s="223" t="s">
        <v>2017</v>
      </c>
      <c r="H1802" s="221" t="s">
        <v>2107</v>
      </c>
      <c r="I1802" s="224" t="s">
        <v>2106</v>
      </c>
    </row>
    <row r="1803" spans="1:9" ht="28.5" x14ac:dyDescent="0.25">
      <c r="A1803" s="222" t="s">
        <v>604</v>
      </c>
      <c r="B1803" s="222" t="s">
        <v>611</v>
      </c>
      <c r="C1803" s="230" t="s">
        <v>1281</v>
      </c>
      <c r="D1803" s="222" t="s">
        <v>972</v>
      </c>
      <c r="E1803" s="280">
        <v>1.26</v>
      </c>
      <c r="F1803" s="280">
        <v>1.47</v>
      </c>
      <c r="G1803" s="223" t="s">
        <v>2017</v>
      </c>
      <c r="H1803" s="221" t="s">
        <v>1992</v>
      </c>
      <c r="I1803" s="224">
        <v>46020</v>
      </c>
    </row>
    <row r="1804" spans="1:9" x14ac:dyDescent="0.25">
      <c r="A1804" s="222" t="s">
        <v>604</v>
      </c>
      <c r="B1804" s="222" t="s">
        <v>612</v>
      </c>
      <c r="C1804" s="236" t="s">
        <v>612</v>
      </c>
      <c r="D1804" s="247" t="s">
        <v>310</v>
      </c>
      <c r="E1804" s="247"/>
      <c r="F1804" s="247"/>
      <c r="G1804" s="247"/>
      <c r="H1804" s="247"/>
      <c r="I1804" s="247"/>
    </row>
    <row r="1805" spans="1:9" ht="45" x14ac:dyDescent="0.25">
      <c r="A1805" s="222" t="s">
        <v>604</v>
      </c>
      <c r="B1805" s="222" t="s">
        <v>612</v>
      </c>
      <c r="C1805" s="230" t="s">
        <v>332</v>
      </c>
      <c r="D1805" s="222" t="s">
        <v>1397</v>
      </c>
      <c r="E1805" s="280">
        <v>362.2</v>
      </c>
      <c r="F1805" s="280">
        <v>397.69</v>
      </c>
      <c r="G1805" s="223" t="s">
        <v>2017</v>
      </c>
      <c r="H1805" s="221" t="s">
        <v>2103</v>
      </c>
      <c r="I1805" s="224" t="s">
        <v>2105</v>
      </c>
    </row>
    <row r="1806" spans="1:9" ht="30" x14ac:dyDescent="0.25">
      <c r="A1806" s="222" t="s">
        <v>604</v>
      </c>
      <c r="B1806" s="222" t="s">
        <v>612</v>
      </c>
      <c r="C1806" s="230" t="s">
        <v>332</v>
      </c>
      <c r="D1806" s="222" t="s">
        <v>1398</v>
      </c>
      <c r="E1806" s="280">
        <v>105.34</v>
      </c>
      <c r="F1806" s="280">
        <v>115.66</v>
      </c>
      <c r="G1806" s="223" t="s">
        <v>2017</v>
      </c>
      <c r="H1806" s="221" t="s">
        <v>2103</v>
      </c>
      <c r="I1806" s="224" t="s">
        <v>2105</v>
      </c>
    </row>
    <row r="1807" spans="1:9" ht="28.5" x14ac:dyDescent="0.25">
      <c r="A1807" s="222" t="s">
        <v>604</v>
      </c>
      <c r="B1807" s="222" t="s">
        <v>612</v>
      </c>
      <c r="C1807" s="230" t="s">
        <v>332</v>
      </c>
      <c r="D1807" s="222" t="s">
        <v>2297</v>
      </c>
      <c r="E1807" s="280">
        <v>105.34</v>
      </c>
      <c r="F1807" s="280">
        <v>115.66</v>
      </c>
      <c r="G1807" s="223" t="s">
        <v>2017</v>
      </c>
      <c r="H1807" s="221" t="s">
        <v>2101</v>
      </c>
      <c r="I1807" s="224" t="s">
        <v>2102</v>
      </c>
    </row>
    <row r="1808" spans="1:9" ht="28.5" x14ac:dyDescent="0.25">
      <c r="A1808" s="222" t="s">
        <v>604</v>
      </c>
      <c r="B1808" s="222" t="s">
        <v>612</v>
      </c>
      <c r="C1808" s="230" t="s">
        <v>1281</v>
      </c>
      <c r="D1808" s="222" t="s">
        <v>972</v>
      </c>
      <c r="E1808" s="280">
        <v>1.26</v>
      </c>
      <c r="F1808" s="280">
        <v>1.47</v>
      </c>
      <c r="G1808" s="223" t="s">
        <v>2017</v>
      </c>
      <c r="H1808" s="221" t="s">
        <v>1992</v>
      </c>
      <c r="I1808" s="224">
        <v>46020</v>
      </c>
    </row>
    <row r="1809" spans="1:9" ht="28.5" x14ac:dyDescent="0.25">
      <c r="A1809" s="222" t="s">
        <v>604</v>
      </c>
      <c r="B1809" s="222" t="s">
        <v>613</v>
      </c>
      <c r="C1809" s="236" t="s">
        <v>613</v>
      </c>
      <c r="D1809" s="247" t="s">
        <v>311</v>
      </c>
      <c r="E1809" s="247"/>
      <c r="F1809" s="247"/>
      <c r="G1809" s="247"/>
      <c r="H1809" s="247"/>
      <c r="I1809" s="247"/>
    </row>
    <row r="1810" spans="1:9" ht="45" x14ac:dyDescent="0.25">
      <c r="A1810" s="222" t="s">
        <v>604</v>
      </c>
      <c r="B1810" s="222" t="s">
        <v>613</v>
      </c>
      <c r="C1810" s="230" t="s">
        <v>332</v>
      </c>
      <c r="D1810" s="222" t="s">
        <v>2299</v>
      </c>
      <c r="E1810" s="280">
        <v>135.38999999999999</v>
      </c>
      <c r="F1810" s="280">
        <v>148.65</v>
      </c>
      <c r="G1810" s="223" t="s">
        <v>2027</v>
      </c>
      <c r="H1810" s="221" t="s">
        <v>2029</v>
      </c>
      <c r="I1810" s="224" t="s">
        <v>2028</v>
      </c>
    </row>
    <row r="1811" spans="1:9" ht="28.5" x14ac:dyDescent="0.25">
      <c r="A1811" s="222" t="s">
        <v>604</v>
      </c>
      <c r="B1811" s="222" t="s">
        <v>613</v>
      </c>
      <c r="C1811" s="230" t="s">
        <v>1281</v>
      </c>
      <c r="D1811" s="222" t="s">
        <v>972</v>
      </c>
      <c r="E1811" s="280">
        <v>1.26</v>
      </c>
      <c r="F1811" s="280">
        <v>1.47</v>
      </c>
      <c r="G1811" s="223" t="s">
        <v>2017</v>
      </c>
      <c r="H1811" s="221" t="s">
        <v>1992</v>
      </c>
      <c r="I1811" s="224">
        <v>46020</v>
      </c>
    </row>
    <row r="1812" spans="1:9" x14ac:dyDescent="0.25">
      <c r="A1812" s="222" t="s">
        <v>604</v>
      </c>
      <c r="B1812" s="222" t="s">
        <v>614</v>
      </c>
      <c r="C1812" s="236" t="s">
        <v>614</v>
      </c>
      <c r="D1812" s="247" t="s">
        <v>312</v>
      </c>
      <c r="E1812" s="247"/>
      <c r="F1812" s="247"/>
      <c r="G1812" s="247"/>
      <c r="H1812" s="247"/>
      <c r="I1812" s="247"/>
    </row>
    <row r="1813" spans="1:9" ht="28.5" x14ac:dyDescent="0.25">
      <c r="A1813" s="222" t="s">
        <v>604</v>
      </c>
      <c r="B1813" s="222" t="s">
        <v>614</v>
      </c>
      <c r="C1813" s="230" t="s">
        <v>1281</v>
      </c>
      <c r="D1813" s="222" t="s">
        <v>972</v>
      </c>
      <c r="E1813" s="280">
        <v>1.26</v>
      </c>
      <c r="F1813" s="280">
        <v>1.47</v>
      </c>
      <c r="G1813" s="223" t="s">
        <v>2017</v>
      </c>
      <c r="H1813" s="221" t="s">
        <v>1992</v>
      </c>
      <c r="I1813" s="224">
        <v>46020</v>
      </c>
    </row>
    <row r="1814" spans="1:9" x14ac:dyDescent="0.25">
      <c r="A1814" s="222" t="s">
        <v>604</v>
      </c>
      <c r="B1814" s="222" t="s">
        <v>615</v>
      </c>
      <c r="C1814" s="236" t="s">
        <v>615</v>
      </c>
      <c r="D1814" s="247" t="s">
        <v>313</v>
      </c>
      <c r="E1814" s="247"/>
      <c r="F1814" s="247"/>
      <c r="G1814" s="247"/>
      <c r="H1814" s="247"/>
      <c r="I1814" s="247"/>
    </row>
    <row r="1815" spans="1:9" ht="60" x14ac:dyDescent="0.25">
      <c r="A1815" s="222" t="s">
        <v>604</v>
      </c>
      <c r="B1815" s="222" t="s">
        <v>615</v>
      </c>
      <c r="C1815" s="230" t="s">
        <v>332</v>
      </c>
      <c r="D1815" s="222" t="s">
        <v>2300</v>
      </c>
      <c r="E1815" s="280">
        <v>87.68</v>
      </c>
      <c r="F1815" s="280">
        <v>90.42</v>
      </c>
      <c r="G1815" s="223" t="s">
        <v>2017</v>
      </c>
      <c r="H1815" s="221" t="s">
        <v>2019</v>
      </c>
      <c r="I1815" s="224" t="s">
        <v>1616</v>
      </c>
    </row>
    <row r="1816" spans="1:9" ht="28.5" x14ac:dyDescent="0.25">
      <c r="A1816" s="222" t="s">
        <v>604</v>
      </c>
      <c r="B1816" s="222" t="s">
        <v>615</v>
      </c>
      <c r="C1816" s="230" t="s">
        <v>1281</v>
      </c>
      <c r="D1816" s="222" t="s">
        <v>972</v>
      </c>
      <c r="E1816" s="280">
        <v>1.26</v>
      </c>
      <c r="F1816" s="280">
        <v>1.47</v>
      </c>
      <c r="G1816" s="223" t="s">
        <v>2017</v>
      </c>
      <c r="H1816" s="221" t="s">
        <v>1992</v>
      </c>
      <c r="I1816" s="224">
        <v>46020</v>
      </c>
    </row>
    <row r="1817" spans="1:9" x14ac:dyDescent="0.25">
      <c r="A1817" s="222" t="s">
        <v>604</v>
      </c>
      <c r="B1817" s="222" t="s">
        <v>616</v>
      </c>
      <c r="C1817" s="236" t="s">
        <v>616</v>
      </c>
      <c r="D1817" s="247" t="s">
        <v>314</v>
      </c>
      <c r="E1817" s="247"/>
      <c r="F1817" s="247"/>
      <c r="G1817" s="247"/>
      <c r="H1817" s="247"/>
      <c r="I1817" s="247"/>
    </row>
    <row r="1818" spans="1:9" ht="30" x14ac:dyDescent="0.25">
      <c r="A1818" s="222" t="s">
        <v>604</v>
      </c>
      <c r="B1818" s="222" t="s">
        <v>616</v>
      </c>
      <c r="C1818" s="230" t="s">
        <v>332</v>
      </c>
      <c r="D1818" s="222" t="s">
        <v>2301</v>
      </c>
      <c r="E1818" s="280">
        <v>127.52</v>
      </c>
      <c r="F1818" s="280">
        <v>140.01</v>
      </c>
      <c r="G1818" s="223" t="s">
        <v>2017</v>
      </c>
      <c r="H1818" s="221" t="s">
        <v>2110</v>
      </c>
      <c r="I1818" s="224" t="s">
        <v>2111</v>
      </c>
    </row>
    <row r="1819" spans="1:9" ht="28.5" x14ac:dyDescent="0.25">
      <c r="A1819" s="222" t="s">
        <v>604</v>
      </c>
      <c r="B1819" s="222" t="s">
        <v>616</v>
      </c>
      <c r="C1819" s="230" t="s">
        <v>1281</v>
      </c>
      <c r="D1819" s="222" t="s">
        <v>972</v>
      </c>
      <c r="E1819" s="280">
        <v>1.26</v>
      </c>
      <c r="F1819" s="280">
        <v>1.47</v>
      </c>
      <c r="G1819" s="223" t="s">
        <v>2017</v>
      </c>
      <c r="H1819" s="221" t="s">
        <v>1992</v>
      </c>
      <c r="I1819" s="224">
        <v>46020</v>
      </c>
    </row>
    <row r="1820" spans="1:9" s="260" customFormat="1" ht="42.75" x14ac:dyDescent="0.25">
      <c r="A1820" s="230" t="s">
        <v>929</v>
      </c>
      <c r="B1820" s="230" t="s">
        <v>929</v>
      </c>
      <c r="C1820" s="263" t="s">
        <v>929</v>
      </c>
      <c r="D1820" s="247" t="s">
        <v>315</v>
      </c>
      <c r="E1820" s="247"/>
      <c r="F1820" s="247"/>
      <c r="G1820" s="247"/>
      <c r="H1820" s="247"/>
      <c r="I1820" s="247"/>
    </row>
    <row r="1821" spans="1:9" ht="30" x14ac:dyDescent="0.25">
      <c r="A1821" s="222" t="s">
        <v>929</v>
      </c>
      <c r="B1821" s="222" t="s">
        <v>930</v>
      </c>
      <c r="C1821" s="236" t="s">
        <v>930</v>
      </c>
      <c r="D1821" s="247" t="s">
        <v>443</v>
      </c>
      <c r="E1821" s="247"/>
      <c r="F1821" s="247"/>
      <c r="G1821" s="247"/>
      <c r="H1821" s="247"/>
      <c r="I1821" s="247"/>
    </row>
    <row r="1822" spans="1:9" ht="30" x14ac:dyDescent="0.25">
      <c r="A1822" s="222" t="s">
        <v>929</v>
      </c>
      <c r="B1822" s="222" t="s">
        <v>930</v>
      </c>
      <c r="C1822" s="230" t="s">
        <v>1281</v>
      </c>
      <c r="D1822" s="222" t="s">
        <v>972</v>
      </c>
      <c r="E1822" s="280">
        <v>1.26</v>
      </c>
      <c r="F1822" s="280">
        <v>1.47</v>
      </c>
      <c r="G1822" s="223" t="s">
        <v>2017</v>
      </c>
      <c r="H1822" s="221" t="s">
        <v>1992</v>
      </c>
      <c r="I1822" s="224">
        <v>46020</v>
      </c>
    </row>
    <row r="1823" spans="1:9" ht="30" x14ac:dyDescent="0.25">
      <c r="A1823" s="222" t="s">
        <v>929</v>
      </c>
      <c r="B1823" s="222" t="s">
        <v>931</v>
      </c>
      <c r="C1823" s="266" t="s">
        <v>931</v>
      </c>
      <c r="D1823" s="253" t="s">
        <v>452</v>
      </c>
      <c r="E1823" s="253"/>
      <c r="F1823" s="253"/>
      <c r="G1823" s="253"/>
      <c r="H1823" s="253"/>
      <c r="I1823" s="253"/>
    </row>
    <row r="1824" spans="1:9" ht="30" x14ac:dyDescent="0.25">
      <c r="A1824" s="222" t="s">
        <v>929</v>
      </c>
      <c r="B1824" s="222" t="s">
        <v>931</v>
      </c>
      <c r="C1824" s="230" t="s">
        <v>1281</v>
      </c>
      <c r="D1824" s="222" t="s">
        <v>972</v>
      </c>
      <c r="E1824" s="280">
        <v>1.26</v>
      </c>
      <c r="F1824" s="280">
        <v>1.47</v>
      </c>
      <c r="G1824" s="223" t="s">
        <v>2017</v>
      </c>
      <c r="H1824" s="221" t="s">
        <v>1992</v>
      </c>
      <c r="I1824" s="224">
        <v>46020</v>
      </c>
    </row>
    <row r="1825" spans="1:9" ht="30" x14ac:dyDescent="0.25">
      <c r="A1825" s="222" t="s">
        <v>929</v>
      </c>
      <c r="B1825" s="222" t="s">
        <v>932</v>
      </c>
      <c r="C1825" s="236" t="s">
        <v>932</v>
      </c>
      <c r="D1825" s="247" t="s">
        <v>316</v>
      </c>
      <c r="E1825" s="247"/>
      <c r="F1825" s="247"/>
      <c r="G1825" s="247"/>
      <c r="H1825" s="247"/>
      <c r="I1825" s="247"/>
    </row>
    <row r="1826" spans="1:9" ht="30" x14ac:dyDescent="0.25">
      <c r="A1826" s="222" t="s">
        <v>929</v>
      </c>
      <c r="B1826" s="222" t="s">
        <v>932</v>
      </c>
      <c r="C1826" s="230" t="s">
        <v>332</v>
      </c>
      <c r="D1826" s="222" t="s">
        <v>423</v>
      </c>
      <c r="E1826" s="280">
        <v>88.06</v>
      </c>
      <c r="F1826" s="280">
        <v>88.06</v>
      </c>
      <c r="G1826" s="223" t="s">
        <v>376</v>
      </c>
      <c r="H1826" s="221">
        <v>64</v>
      </c>
      <c r="I1826" s="224">
        <v>45275</v>
      </c>
    </row>
    <row r="1827" spans="1:9" ht="30" x14ac:dyDescent="0.25">
      <c r="A1827" s="222" t="s">
        <v>929</v>
      </c>
      <c r="B1827" s="222" t="s">
        <v>932</v>
      </c>
      <c r="C1827" s="230" t="s">
        <v>1281</v>
      </c>
      <c r="D1827" s="222" t="s">
        <v>972</v>
      </c>
      <c r="E1827" s="280">
        <v>1.26</v>
      </c>
      <c r="F1827" s="280">
        <v>1.47</v>
      </c>
      <c r="G1827" s="223" t="s">
        <v>2017</v>
      </c>
      <c r="H1827" s="221" t="s">
        <v>1992</v>
      </c>
      <c r="I1827" s="224">
        <v>46020</v>
      </c>
    </row>
    <row r="1828" spans="1:9" ht="30" x14ac:dyDescent="0.25">
      <c r="A1828" s="222" t="s">
        <v>929</v>
      </c>
      <c r="B1828" s="222" t="s">
        <v>933</v>
      </c>
      <c r="C1828" s="236" t="s">
        <v>933</v>
      </c>
      <c r="D1828" s="247" t="s">
        <v>317</v>
      </c>
      <c r="E1828" s="247"/>
      <c r="F1828" s="247"/>
      <c r="G1828" s="247"/>
      <c r="H1828" s="247"/>
      <c r="I1828" s="247"/>
    </row>
    <row r="1829" spans="1:9" ht="45" x14ac:dyDescent="0.25">
      <c r="A1829" s="222" t="s">
        <v>929</v>
      </c>
      <c r="B1829" s="222" t="s">
        <v>933</v>
      </c>
      <c r="C1829" s="233" t="s">
        <v>342</v>
      </c>
      <c r="D1829" s="222" t="s">
        <v>1229</v>
      </c>
      <c r="E1829" s="280">
        <v>1260.77</v>
      </c>
      <c r="F1829" s="280">
        <v>1260.77</v>
      </c>
      <c r="G1829" s="223" t="s">
        <v>2017</v>
      </c>
      <c r="H1829" s="221" t="s">
        <v>1293</v>
      </c>
      <c r="I1829" s="224" t="s">
        <v>1294</v>
      </c>
    </row>
    <row r="1830" spans="1:9" ht="30" x14ac:dyDescent="0.25">
      <c r="A1830" s="222" t="s">
        <v>929</v>
      </c>
      <c r="B1830" s="222" t="s">
        <v>933</v>
      </c>
      <c r="C1830" s="233" t="s">
        <v>342</v>
      </c>
      <c r="D1830" s="222" t="s">
        <v>471</v>
      </c>
      <c r="E1830" s="280">
        <v>1714.28</v>
      </c>
      <c r="F1830" s="280">
        <v>1902.85</v>
      </c>
      <c r="G1830" s="223" t="s">
        <v>2017</v>
      </c>
      <c r="H1830" s="221" t="s">
        <v>1513</v>
      </c>
      <c r="I1830" s="224">
        <v>46010</v>
      </c>
    </row>
    <row r="1831" spans="1:9" ht="30" x14ac:dyDescent="0.25">
      <c r="A1831" s="222" t="s">
        <v>929</v>
      </c>
      <c r="B1831" s="222" t="s">
        <v>933</v>
      </c>
      <c r="C1831" s="230" t="s">
        <v>1281</v>
      </c>
      <c r="D1831" s="222" t="s">
        <v>972</v>
      </c>
      <c r="E1831" s="280">
        <v>1.26</v>
      </c>
      <c r="F1831" s="280">
        <v>1.47</v>
      </c>
      <c r="G1831" s="223" t="s">
        <v>2017</v>
      </c>
      <c r="H1831" s="221" t="s">
        <v>1992</v>
      </c>
      <c r="I1831" s="224">
        <v>46020</v>
      </c>
    </row>
    <row r="1832" spans="1:9" ht="30" x14ac:dyDescent="0.25">
      <c r="A1832" s="222" t="s">
        <v>929</v>
      </c>
      <c r="B1832" s="222" t="s">
        <v>934</v>
      </c>
      <c r="C1832" s="236" t="s">
        <v>934</v>
      </c>
      <c r="D1832" s="247" t="s">
        <v>318</v>
      </c>
      <c r="E1832" s="247"/>
      <c r="F1832" s="247"/>
      <c r="G1832" s="247"/>
      <c r="H1832" s="247"/>
      <c r="I1832" s="247"/>
    </row>
    <row r="1833" spans="1:9" ht="30" x14ac:dyDescent="0.25">
      <c r="A1833" s="222" t="s">
        <v>929</v>
      </c>
      <c r="B1833" s="222" t="s">
        <v>934</v>
      </c>
      <c r="C1833" s="230" t="s">
        <v>1281</v>
      </c>
      <c r="D1833" s="222" t="s">
        <v>972</v>
      </c>
      <c r="E1833" s="280">
        <v>1.26</v>
      </c>
      <c r="F1833" s="280">
        <v>1.47</v>
      </c>
      <c r="G1833" s="223" t="s">
        <v>2017</v>
      </c>
      <c r="H1833" s="221" t="s">
        <v>1992</v>
      </c>
      <c r="I1833" s="224">
        <v>46020</v>
      </c>
    </row>
    <row r="1834" spans="1:9" ht="30" x14ac:dyDescent="0.25">
      <c r="A1834" s="222" t="s">
        <v>929</v>
      </c>
      <c r="B1834" s="222" t="s">
        <v>935</v>
      </c>
      <c r="C1834" s="236" t="s">
        <v>935</v>
      </c>
      <c r="D1834" s="247" t="s">
        <v>319</v>
      </c>
      <c r="E1834" s="247"/>
      <c r="F1834" s="247"/>
      <c r="G1834" s="247"/>
      <c r="H1834" s="247"/>
      <c r="I1834" s="247"/>
    </row>
    <row r="1835" spans="1:9" ht="30" x14ac:dyDescent="0.25">
      <c r="A1835" s="222" t="s">
        <v>929</v>
      </c>
      <c r="B1835" s="222" t="s">
        <v>935</v>
      </c>
      <c r="C1835" s="230" t="s">
        <v>1281</v>
      </c>
      <c r="D1835" s="222" t="s">
        <v>972</v>
      </c>
      <c r="E1835" s="280">
        <v>1.26</v>
      </c>
      <c r="F1835" s="280">
        <v>1.47</v>
      </c>
      <c r="G1835" s="223" t="s">
        <v>2017</v>
      </c>
      <c r="H1835" s="221" t="s">
        <v>1992</v>
      </c>
      <c r="I1835" s="224">
        <v>46020</v>
      </c>
    </row>
    <row r="1836" spans="1:9" ht="30" x14ac:dyDescent="0.25">
      <c r="A1836" s="222" t="s">
        <v>929</v>
      </c>
      <c r="B1836" s="222" t="s">
        <v>936</v>
      </c>
      <c r="C1836" s="236" t="s">
        <v>936</v>
      </c>
      <c r="D1836" s="247" t="s">
        <v>320</v>
      </c>
      <c r="E1836" s="247"/>
      <c r="F1836" s="247"/>
      <c r="G1836" s="247"/>
      <c r="H1836" s="247"/>
      <c r="I1836" s="247"/>
    </row>
    <row r="1837" spans="1:9" ht="30" x14ac:dyDescent="0.25">
      <c r="A1837" s="222" t="s">
        <v>929</v>
      </c>
      <c r="B1837" s="222" t="s">
        <v>936</v>
      </c>
      <c r="C1837" s="230" t="s">
        <v>1281</v>
      </c>
      <c r="D1837" s="222" t="s">
        <v>972</v>
      </c>
      <c r="E1837" s="280">
        <v>1.26</v>
      </c>
      <c r="F1837" s="280">
        <v>1.47</v>
      </c>
      <c r="G1837" s="223" t="s">
        <v>2017</v>
      </c>
      <c r="H1837" s="221" t="s">
        <v>1992</v>
      </c>
      <c r="I1837" s="224">
        <v>46020</v>
      </c>
    </row>
    <row r="1838" spans="1:9" ht="30" x14ac:dyDescent="0.25">
      <c r="A1838" s="222" t="s">
        <v>929</v>
      </c>
      <c r="B1838" s="222" t="s">
        <v>937</v>
      </c>
      <c r="C1838" s="236" t="s">
        <v>937</v>
      </c>
      <c r="D1838" s="247" t="s">
        <v>321</v>
      </c>
      <c r="E1838" s="247"/>
      <c r="F1838" s="247"/>
      <c r="G1838" s="247"/>
      <c r="H1838" s="247"/>
      <c r="I1838" s="247"/>
    </row>
    <row r="1839" spans="1:9" ht="30" x14ac:dyDescent="0.25">
      <c r="A1839" s="222" t="s">
        <v>929</v>
      </c>
      <c r="B1839" s="222" t="s">
        <v>937</v>
      </c>
      <c r="C1839" s="230" t="s">
        <v>1281</v>
      </c>
      <c r="D1839" s="222" t="s">
        <v>972</v>
      </c>
      <c r="E1839" s="280">
        <v>1.26</v>
      </c>
      <c r="F1839" s="280">
        <v>1.47</v>
      </c>
      <c r="G1839" s="223" t="s">
        <v>2017</v>
      </c>
      <c r="H1839" s="221" t="s">
        <v>1992</v>
      </c>
      <c r="I1839" s="224">
        <v>46020</v>
      </c>
    </row>
    <row r="1840" spans="1:9" ht="30" x14ac:dyDescent="0.25">
      <c r="A1840" s="222" t="s">
        <v>929</v>
      </c>
      <c r="B1840" s="222" t="s">
        <v>938</v>
      </c>
      <c r="C1840" s="236" t="s">
        <v>938</v>
      </c>
      <c r="D1840" s="247" t="s">
        <v>322</v>
      </c>
      <c r="E1840" s="247"/>
      <c r="F1840" s="247"/>
      <c r="G1840" s="247"/>
      <c r="H1840" s="247"/>
      <c r="I1840" s="247"/>
    </row>
    <row r="1841" spans="1:9" ht="30" x14ac:dyDescent="0.25">
      <c r="A1841" s="222" t="s">
        <v>929</v>
      </c>
      <c r="B1841" s="222" t="s">
        <v>938</v>
      </c>
      <c r="C1841" s="230" t="s">
        <v>1281</v>
      </c>
      <c r="D1841" s="222" t="s">
        <v>972</v>
      </c>
      <c r="E1841" s="280">
        <v>1.26</v>
      </c>
      <c r="F1841" s="280">
        <v>1.47</v>
      </c>
      <c r="G1841" s="223" t="s">
        <v>2017</v>
      </c>
      <c r="H1841" s="221" t="s">
        <v>1992</v>
      </c>
      <c r="I1841" s="224">
        <v>46020</v>
      </c>
    </row>
    <row r="1842" spans="1:9" ht="30" x14ac:dyDescent="0.25">
      <c r="A1842" s="222" t="s">
        <v>929</v>
      </c>
      <c r="B1842" s="222" t="s">
        <v>939</v>
      </c>
      <c r="C1842" s="236" t="s">
        <v>939</v>
      </c>
      <c r="D1842" s="247" t="s">
        <v>323</v>
      </c>
      <c r="E1842" s="247"/>
      <c r="F1842" s="247"/>
      <c r="G1842" s="247"/>
      <c r="H1842" s="247"/>
      <c r="I1842" s="247"/>
    </row>
    <row r="1843" spans="1:9" ht="30" x14ac:dyDescent="0.25">
      <c r="A1843" s="222" t="s">
        <v>929</v>
      </c>
      <c r="B1843" s="222" t="s">
        <v>939</v>
      </c>
      <c r="C1843" s="230" t="s">
        <v>332</v>
      </c>
      <c r="D1843" s="222" t="s">
        <v>381</v>
      </c>
      <c r="E1843" s="280">
        <v>20.84</v>
      </c>
      <c r="F1843" s="280">
        <v>20.84</v>
      </c>
      <c r="G1843" s="223" t="s">
        <v>338</v>
      </c>
      <c r="H1843" s="221" t="s">
        <v>1301</v>
      </c>
      <c r="I1843" s="224" t="s">
        <v>1300</v>
      </c>
    </row>
    <row r="1844" spans="1:9" ht="30" x14ac:dyDescent="0.25">
      <c r="A1844" s="222" t="s">
        <v>929</v>
      </c>
      <c r="B1844" s="222" t="s">
        <v>939</v>
      </c>
      <c r="C1844" s="230" t="s">
        <v>1281</v>
      </c>
      <c r="D1844" s="222" t="s">
        <v>972</v>
      </c>
      <c r="E1844" s="280">
        <v>1.26</v>
      </c>
      <c r="F1844" s="280">
        <v>1.47</v>
      </c>
      <c r="G1844" s="223" t="s">
        <v>2017</v>
      </c>
      <c r="H1844" s="221" t="s">
        <v>1992</v>
      </c>
      <c r="I1844" s="224">
        <v>46020</v>
      </c>
    </row>
    <row r="1845" spans="1:9" ht="30" x14ac:dyDescent="0.25">
      <c r="A1845" s="222" t="s">
        <v>929</v>
      </c>
      <c r="B1845" s="222" t="s">
        <v>940</v>
      </c>
      <c r="C1845" s="236" t="s">
        <v>940</v>
      </c>
      <c r="D1845" s="247" t="s">
        <v>324</v>
      </c>
      <c r="E1845" s="247"/>
      <c r="F1845" s="247"/>
      <c r="G1845" s="247"/>
      <c r="H1845" s="247"/>
      <c r="I1845" s="247"/>
    </row>
    <row r="1846" spans="1:9" ht="45" x14ac:dyDescent="0.25">
      <c r="A1846" s="222" t="s">
        <v>929</v>
      </c>
      <c r="B1846" s="222" t="s">
        <v>940</v>
      </c>
      <c r="C1846" s="230" t="s">
        <v>332</v>
      </c>
      <c r="D1846" s="222" t="s">
        <v>1230</v>
      </c>
      <c r="E1846" s="280">
        <v>33.25</v>
      </c>
      <c r="F1846" s="280">
        <v>36.5</v>
      </c>
      <c r="G1846" s="223" t="s">
        <v>2017</v>
      </c>
      <c r="H1846" s="221" t="s">
        <v>1807</v>
      </c>
      <c r="I1846" s="224" t="s">
        <v>1808</v>
      </c>
    </row>
    <row r="1847" spans="1:9" ht="60" x14ac:dyDescent="0.25">
      <c r="A1847" s="222" t="s">
        <v>929</v>
      </c>
      <c r="B1847" s="222" t="s">
        <v>940</v>
      </c>
      <c r="C1847" s="230" t="s">
        <v>333</v>
      </c>
      <c r="D1847" s="222" t="s">
        <v>2302</v>
      </c>
      <c r="E1847" s="280">
        <v>40.909999999999997</v>
      </c>
      <c r="F1847" s="280">
        <v>44.91</v>
      </c>
      <c r="G1847" s="223" t="s">
        <v>2017</v>
      </c>
      <c r="H1847" s="221" t="s">
        <v>1747</v>
      </c>
      <c r="I1847" s="224">
        <v>46010</v>
      </c>
    </row>
    <row r="1848" spans="1:9" ht="30" x14ac:dyDescent="0.25">
      <c r="A1848" s="222" t="s">
        <v>929</v>
      </c>
      <c r="B1848" s="222" t="s">
        <v>940</v>
      </c>
      <c r="C1848" s="230" t="s">
        <v>341</v>
      </c>
      <c r="D1848" s="231"/>
      <c r="E1848" s="280"/>
      <c r="F1848" s="280"/>
      <c r="G1848" s="223"/>
      <c r="H1848" s="221"/>
      <c r="I1848" s="221"/>
    </row>
    <row r="1849" spans="1:9" s="242" customFormat="1" ht="30" x14ac:dyDescent="0.2">
      <c r="A1849" s="222" t="s">
        <v>929</v>
      </c>
      <c r="B1849" s="222" t="s">
        <v>940</v>
      </c>
      <c r="C1849" s="222" t="s">
        <v>329</v>
      </c>
      <c r="D1849" s="244" t="s">
        <v>1259</v>
      </c>
      <c r="E1849" s="280">
        <v>2023.26</v>
      </c>
      <c r="F1849" s="280">
        <v>2245.81</v>
      </c>
      <c r="G1849" s="244" t="s">
        <v>2017</v>
      </c>
      <c r="H1849" s="243" t="s">
        <v>1809</v>
      </c>
      <c r="I1849" s="245" t="s">
        <v>1810</v>
      </c>
    </row>
    <row r="1850" spans="1:9" s="242" customFormat="1" ht="30" x14ac:dyDescent="0.2">
      <c r="A1850" s="222" t="s">
        <v>929</v>
      </c>
      <c r="B1850" s="222" t="s">
        <v>940</v>
      </c>
      <c r="C1850" s="222" t="s">
        <v>331</v>
      </c>
      <c r="D1850" s="244"/>
      <c r="E1850" s="280">
        <v>34.9</v>
      </c>
      <c r="F1850" s="280">
        <v>38.729999999999997</v>
      </c>
      <c r="G1850" s="244"/>
      <c r="H1850" s="243"/>
      <c r="I1850" s="245"/>
    </row>
    <row r="1851" spans="1:9" ht="30" x14ac:dyDescent="0.25">
      <c r="A1851" s="222" t="s">
        <v>929</v>
      </c>
      <c r="B1851" s="222" t="s">
        <v>940</v>
      </c>
      <c r="C1851" s="233" t="s">
        <v>342</v>
      </c>
      <c r="D1851" s="222" t="s">
        <v>1259</v>
      </c>
      <c r="E1851" s="280">
        <v>3807.32</v>
      </c>
      <c r="F1851" s="280">
        <v>4226.12</v>
      </c>
      <c r="G1851" s="223" t="s">
        <v>2017</v>
      </c>
      <c r="H1851" s="221" t="s">
        <v>1811</v>
      </c>
      <c r="I1851" s="224" t="s">
        <v>1812</v>
      </c>
    </row>
    <row r="1852" spans="1:9" ht="45" x14ac:dyDescent="0.25">
      <c r="A1852" s="222" t="s">
        <v>929</v>
      </c>
      <c r="B1852" s="222" t="s">
        <v>940</v>
      </c>
      <c r="C1852" s="233" t="s">
        <v>342</v>
      </c>
      <c r="D1852" s="222" t="s">
        <v>1231</v>
      </c>
      <c r="E1852" s="280">
        <v>1920.16</v>
      </c>
      <c r="F1852" s="280">
        <v>2131.37</v>
      </c>
      <c r="G1852" s="223" t="s">
        <v>2017</v>
      </c>
      <c r="H1852" s="224" t="s">
        <v>1441</v>
      </c>
      <c r="I1852" s="224" t="s">
        <v>1442</v>
      </c>
    </row>
    <row r="1853" spans="1:9" ht="30" x14ac:dyDescent="0.25">
      <c r="A1853" s="222" t="s">
        <v>929</v>
      </c>
      <c r="B1853" s="222" t="s">
        <v>940</v>
      </c>
      <c r="C1853" s="230" t="s">
        <v>1281</v>
      </c>
      <c r="D1853" s="222" t="s">
        <v>972</v>
      </c>
      <c r="E1853" s="280">
        <v>1.26</v>
      </c>
      <c r="F1853" s="280">
        <v>1.47</v>
      </c>
      <c r="G1853" s="223" t="s">
        <v>2017</v>
      </c>
      <c r="H1853" s="221" t="s">
        <v>1992</v>
      </c>
      <c r="I1853" s="224">
        <v>46020</v>
      </c>
    </row>
    <row r="1854" spans="1:9" ht="30" x14ac:dyDescent="0.25">
      <c r="A1854" s="222" t="s">
        <v>929</v>
      </c>
      <c r="B1854" s="222" t="s">
        <v>941</v>
      </c>
      <c r="C1854" s="236" t="s">
        <v>941</v>
      </c>
      <c r="D1854" s="247" t="s">
        <v>325</v>
      </c>
      <c r="E1854" s="247"/>
      <c r="F1854" s="247"/>
      <c r="G1854" s="247"/>
      <c r="H1854" s="247"/>
      <c r="I1854" s="247"/>
    </row>
    <row r="1855" spans="1:9" ht="30" x14ac:dyDescent="0.25">
      <c r="A1855" s="222" t="s">
        <v>929</v>
      </c>
      <c r="B1855" s="222" t="s">
        <v>941</v>
      </c>
      <c r="C1855" s="230" t="s">
        <v>332</v>
      </c>
      <c r="D1855" s="222" t="s">
        <v>382</v>
      </c>
      <c r="E1855" s="282">
        <v>10.1</v>
      </c>
      <c r="F1855" s="282">
        <v>10.1</v>
      </c>
      <c r="G1855" s="223" t="s">
        <v>338</v>
      </c>
      <c r="H1855" s="221" t="s">
        <v>1302</v>
      </c>
      <c r="I1855" s="224" t="s">
        <v>1303</v>
      </c>
    </row>
    <row r="1856" spans="1:9" ht="30" x14ac:dyDescent="0.25">
      <c r="A1856" s="222" t="s">
        <v>929</v>
      </c>
      <c r="B1856" s="222" t="s">
        <v>941</v>
      </c>
      <c r="C1856" s="230" t="s">
        <v>1281</v>
      </c>
      <c r="D1856" s="222" t="s">
        <v>972</v>
      </c>
      <c r="E1856" s="280">
        <v>1.26</v>
      </c>
      <c r="F1856" s="280">
        <v>1.47</v>
      </c>
      <c r="G1856" s="223" t="s">
        <v>2017</v>
      </c>
      <c r="H1856" s="221" t="s">
        <v>1992</v>
      </c>
      <c r="I1856" s="224">
        <v>46020</v>
      </c>
    </row>
    <row r="1857" spans="1:9" ht="30" x14ac:dyDescent="0.25">
      <c r="A1857" s="222" t="s">
        <v>929</v>
      </c>
      <c r="B1857" s="222" t="s">
        <v>942</v>
      </c>
      <c r="C1857" s="236" t="s">
        <v>942</v>
      </c>
      <c r="D1857" s="247" t="s">
        <v>326</v>
      </c>
      <c r="E1857" s="247"/>
      <c r="F1857" s="247"/>
      <c r="G1857" s="247"/>
      <c r="H1857" s="247"/>
      <c r="I1857" s="247"/>
    </row>
    <row r="1858" spans="1:9" ht="30" x14ac:dyDescent="0.25">
      <c r="A1858" s="222" t="s">
        <v>929</v>
      </c>
      <c r="B1858" s="222" t="s">
        <v>942</v>
      </c>
      <c r="C1858" s="230" t="s">
        <v>1281</v>
      </c>
      <c r="D1858" s="222" t="s">
        <v>972</v>
      </c>
      <c r="E1858" s="280">
        <v>1.26</v>
      </c>
      <c r="F1858" s="280">
        <v>1.47</v>
      </c>
      <c r="G1858" s="223" t="s">
        <v>2017</v>
      </c>
      <c r="H1858" s="221" t="s">
        <v>1992</v>
      </c>
      <c r="I1858" s="224">
        <v>46020</v>
      </c>
    </row>
  </sheetData>
  <customSheetViews>
    <customSheetView guid="{0AB566C3-DBD4-4A65-ADE4-44EE73E1B1C9}" scale="82" showPageBreaks="1" fitToPage="1" printArea="1" showAutoFilter="1" view="pageBreakPreview" topLeftCell="A13">
      <selection activeCell="H18" sqref="H18"/>
      <pageMargins left="0.23622047244094491" right="0.23622047244094491" top="0.39370078740157483" bottom="0.39370078740157483" header="0.31496062992125984" footer="0.31496062992125984"/>
      <printOptions horizontalCentered="1"/>
      <pageSetup paperSize="9" scale="24" fitToHeight="0" orientation="landscape" r:id="rId1"/>
      <autoFilter ref="A4:AW1877"/>
    </customSheetView>
    <customSheetView guid="{4DF06A1C-BCD2-43CA-BB06-8A22A6AD67A2}" scale="75" showPageBreaks="1" fitToPage="1" filter="1" showAutoFilter="1" view="pageBreakPreview" topLeftCell="O1456">
      <selection activeCell="AE1466" sqref="AE1466"/>
      <pageMargins left="0.23622047244094491" right="0.23622047244094491" top="0.74803149606299213" bottom="0.74803149606299213" header="0.31496062992125984" footer="0.31496062992125984"/>
      <printOptions horizontalCentered="1"/>
      <pageSetup paperSize="9" scale="26" fitToHeight="0" orientation="landscape" r:id="rId2"/>
      <autoFilter ref="A4:AQ1882">
        <filterColumn colId="0">
          <filters>
            <filter val="Усть-Кутское, муниципальный район"/>
          </filters>
        </filterColumn>
      </autoFilter>
    </customSheetView>
    <customSheetView guid="{64F7981B-E3CF-4044-B5BA-33E4D882E4F6}" scale="90" showPageBreaks="1" fitToPage="1" printArea="1" showAutoFilter="1" hiddenColumns="1">
      <selection activeCell="J4" sqref="J4"/>
      <pageMargins left="0.23622047244094491" right="0.23622047244094491" top="0.39370078740157483" bottom="0.39370078740157483" header="0.31496062992125984" footer="0.31496062992125984"/>
      <printOptions horizontalCentered="1"/>
      <pageSetup paperSize="9" scale="37" fitToHeight="0" orientation="landscape" r:id="rId3"/>
      <autoFilter ref="A4:AW1940"/>
    </customSheetView>
    <customSheetView guid="{6FA8777D-7C78-4D1B-961E-14E111AB55E8}" scale="90" showPageBreaks="1" fitToPage="1" showAutoFilter="1" topLeftCell="C1">
      <pane ySplit="5" topLeftCell="A517" activePane="bottomLeft" state="frozen"/>
      <selection pane="bottomLeft" activeCell="R524" sqref="R524"/>
      <pageMargins left="0.23622047244094491" right="0.23622047244094491" top="0.35" bottom="0.17" header="0.31496062992125984" footer="0.31496062992125984"/>
      <printOptions horizontalCentered="1"/>
      <pageSetup paperSize="9" scale="29" fitToHeight="0" orientation="landscape" r:id="rId4"/>
      <autoFilter ref="A5:AN1943"/>
    </customSheetView>
    <customSheetView guid="{4416C54B-4D15-4845-A0AD-A583F8D5235B}" scale="80" fitToPage="1" showAutoFilter="1">
      <pane ySplit="6" topLeftCell="A1402" activePane="bottomLeft" state="frozen"/>
      <selection pane="bottomLeft" activeCell="P1385" sqref="P1385"/>
      <pageMargins left="0.19685039370078741" right="0.19685039370078741" top="0.19685039370078741" bottom="0.19685039370078741" header="0.31496062992125984" footer="0.31496062992125984"/>
      <pageSetup paperSize="9" scale="10" orientation="portrait" r:id="rId5"/>
      <autoFilter ref="A5:AN1943"/>
    </customSheetView>
    <customSheetView guid="{525267A2-B578-4936-892A-2B70B0298729}" fitToPage="1" hiddenColumns="1">
      <pane ySplit="5" topLeftCell="A6" activePane="bottomLeft" state="frozen"/>
      <selection pane="bottomLeft" activeCell="H6" sqref="H6"/>
      <pageMargins left="0.23622047244094491" right="0.23622047244094491" top="0.74803149606299213" bottom="0.74803149606299213" header="0.31496062992125984" footer="0.31496062992125984"/>
      <printOptions horizontalCentered="1"/>
      <pageSetup paperSize="9" scale="10" fitToHeight="0" orientation="landscape" r:id="rId6"/>
    </customSheetView>
    <customSheetView guid="{E27E717F-16C2-44FF-9F2F-3FC505CEDDC1}" scale="80" fitToPage="1">
      <pane ySplit="6" topLeftCell="A1303" activePane="bottomLeft" state="frozen"/>
      <selection pane="bottomLeft" activeCell="C1305" sqref="C1305"/>
      <pageMargins left="0.19685039370078741" right="0.19685039370078741" top="0.19685039370078741" bottom="0.19685039370078741" header="0.31496062992125984" footer="0.31496062992125984"/>
      <pageSetup paperSize="9" scale="10" orientation="portrait" r:id="rId7"/>
    </customSheetView>
    <customSheetView guid="{4B975A2C-1414-457D-94CF-E4B212482040}" showPageBreaks="1" fitToPage="1" hiddenColumns="1" topLeftCell="C1">
      <pane ySplit="5" topLeftCell="A920" activePane="bottomLeft" state="frozen"/>
      <selection pane="bottomLeft" activeCell="U924" sqref="U924"/>
      <pageMargins left="0.25" right="0.25" top="0.75" bottom="0.75" header="0.3" footer="0.3"/>
      <pageSetup paperSize="9" scale="10" fitToHeight="0" orientation="landscape" r:id="rId8"/>
    </customSheetView>
    <customSheetView guid="{6D8FB0E8-C378-4FA6-8EE9-D4457444FDB4}" topLeftCell="B1">
      <pane ySplit="4" topLeftCell="A388" activePane="bottomLeft" state="frozen"/>
      <selection pane="bottomLeft" activeCell="K394" sqref="K394"/>
      <pageMargins left="0.19685039370078741" right="0.19685039370078741" top="0.19685039370078741" bottom="0.19685039370078741" header="0.31496062992125984" footer="0.31496062992125984"/>
      <pageSetup paperSize="9" scale="80" orientation="landscape" r:id="rId9"/>
    </customSheetView>
    <customSheetView guid="{EE659005-054E-4CB5-8E3B-FBC5838267C1}" scale="120" topLeftCell="E70">
      <selection activeCell="I79" sqref="I79"/>
      <pageMargins left="0.19685039370078741" right="0.19685039370078741" top="0.19685039370078741" bottom="0.19685039370078741" header="0.31496062992125984" footer="0.31496062992125984"/>
      <pageSetup paperSize="9" scale="80" orientation="portrait" r:id="rId10"/>
    </customSheetView>
    <customSheetView guid="{1A133392-1583-4523-B5E6-C67A32B81D40}" scale="130" showPageBreaks="1" topLeftCell="A1367">
      <selection activeCell="B1370" sqref="B1370:H1370"/>
      <pageMargins left="0.19685039370078741" right="0.19685039370078741" top="0.19685039370078741" bottom="0.19685039370078741" header="0.31496062992125984" footer="0.31496062992125984"/>
      <pageSetup paperSize="9" scale="80" orientation="landscape" r:id="rId11"/>
    </customSheetView>
    <customSheetView guid="{E6081B39-5F4F-40AE-AE30-1CC7D0E57794}" topLeftCell="A1412">
      <selection activeCell="A1422" sqref="A1422:XFD1422"/>
      <pageMargins left="0.19685039370078741" right="0.19685039370078741" top="0.19685039370078741" bottom="0.19685039370078741" header="0.31496062992125984" footer="0.31496062992125984"/>
      <pageSetup paperSize="9" scale="80" orientation="portrait" r:id="rId12"/>
    </customSheetView>
    <customSheetView guid="{80125F28-5798-4A88-9DF6-BD75AE3BF437}" scale="70" topLeftCell="A1711">
      <selection activeCell="C1724" sqref="C1724"/>
      <pageMargins left="0.19685039370078741" right="0.19685039370078741" top="0.19685039370078741" bottom="0.19685039370078741" header="0.31496062992125984" footer="0.31496062992125984"/>
      <pageSetup paperSize="9" scale="80" orientation="landscape" r:id="rId13"/>
    </customSheetView>
    <customSheetView guid="{C53D186C-0BE5-481D-A53D-A78F486174BC}" topLeftCell="A55">
      <selection activeCell="C66" sqref="C66:C67"/>
      <pageMargins left="0.19685039370078741" right="0.19685039370078741" top="0.19685039370078741" bottom="0.19685039370078741" header="0.31496062992125984" footer="0.31496062992125984"/>
      <pageSetup paperSize="9" scale="80" orientation="portrait" r:id="rId14"/>
    </customSheetView>
    <customSheetView guid="{E72CAF0C-961B-46EE-957A-64E903C2F990}" showPageBreaks="1" topLeftCell="A1550">
      <selection activeCell="H1558" sqref="H1558:H1559"/>
      <pageMargins left="0.19685039370078741" right="0.19685039370078741" top="0.19685039370078741" bottom="0.19685039370078741" header="0.31496062992125984" footer="0.31496062992125984"/>
      <printOptions horizontalCentered="1"/>
      <pageSetup paperSize="9" scale="65" orientation="portrait" r:id="rId15"/>
    </customSheetView>
    <customSheetView guid="{1D49762E-9DF4-474F-B38A-2489F8CAAAE9}" showPageBreaks="1" topLeftCell="G1651">
      <selection activeCell="T1657" sqref="T1657"/>
      <pageMargins left="0.19685039370078741" right="0.19685039370078741" top="0.19685039370078741" bottom="0.19685039370078741" header="0.31496062992125984" footer="0.31496062992125984"/>
      <pageSetup paperSize="9" scale="80" orientation="landscape" r:id="rId16"/>
    </customSheetView>
    <customSheetView guid="{05758FA0-4CE7-4388-AE38-718E495C3D83}" scale="80" showPageBreaks="1" fitToPage="1" hiddenColumns="1" topLeftCell="I1326">
      <selection activeCell="Y1332" sqref="Y1332"/>
      <pageMargins left="0.25" right="0.25" top="0.75" bottom="0.75" header="0.3" footer="0.3"/>
      <pageSetup paperSize="9" scale="10" orientation="landscape" r:id="rId17"/>
    </customSheetView>
    <customSheetView guid="{93CB69E4-8DE0-41EC-92DA-1092AD0111DD}" scale="90" fitToPage="1" showAutoFilter="1" hiddenColumns="1" topLeftCell="A1685">
      <selection activeCell="R1691" sqref="R1691"/>
      <pageMargins left="0.25" right="0.25" top="0.75" bottom="0.75" header="0.3" footer="0.3"/>
      <pageSetup paperSize="9" scale="10" fitToHeight="0" orientation="landscape" r:id="rId18"/>
      <autoFilter ref="A5:GB1932"/>
    </customSheetView>
    <customSheetView guid="{8F9CA954-CAFD-4FCD-85E3-2C70094ADF91}" scale="80" showPageBreaks="1" fitToPage="1" hiddenColumns="1" topLeftCell="A3">
      <pane xSplit="1" ySplit="3" topLeftCell="B495" activePane="bottomRight" state="frozen"/>
      <selection pane="bottomRight" activeCell="A501" sqref="A501:R503"/>
      <pageMargins left="0.19685039370078741" right="0.19685039370078741" top="0.19685039370078741" bottom="0.19685039370078741" header="0.31496062992125984" footer="0.31496062992125984"/>
      <pageSetup paperSize="9" scale="10" orientation="portrait" r:id="rId19"/>
    </customSheetView>
    <customSheetView guid="{2D0D5326-A11A-40E6-867C-5EA68CDA270A}" scale="80" fitToPage="1" showAutoFilter="1">
      <pane xSplit="2" ySplit="8" topLeftCell="R9" activePane="bottomRight" state="frozen"/>
      <selection pane="bottomRight" activeCell="AA1" sqref="AA1:AA1048576"/>
      <pageMargins left="0.19685039370078741" right="0.19685039370078741" top="0.19685039370078741" bottom="0.19685039370078741" header="0.31496062992125984" footer="0.31496062992125984"/>
      <pageSetup paperSize="9" scale="10" orientation="portrait" r:id="rId20"/>
      <autoFilter ref="A8:XFD1938"/>
    </customSheetView>
    <customSheetView guid="{8509482A-7C43-4593-99F5-22CA83893506}" showPageBreaks="1" fitToPage="1" showAutoFilter="1" hiddenColumns="1">
      <pane ySplit="4" topLeftCell="A738" activePane="bottomLeft" state="frozen"/>
      <selection pane="bottomLeft" activeCell="B742" sqref="A742:XFD742"/>
      <pageMargins left="0.23622047244094491" right="0.23622047244094491" top="0.74803149606299213" bottom="0.74803149606299213" header="0.31496062992125984" footer="0.31496062992125984"/>
      <printOptions horizontalCentered="1"/>
      <pageSetup paperSize="9" scale="27" fitToHeight="0" orientation="landscape" r:id="rId21"/>
      <autoFilter ref="A4:W1932"/>
    </customSheetView>
    <customSheetView guid="{9F26EBA2-5DB0-4DCD-B168-E1059EE07699}" scale="90" showPageBreaks="1" fitToPage="1" topLeftCell="C1">
      <pane ySplit="3" topLeftCell="A775" activePane="bottomLeft" state="frozen"/>
      <selection pane="bottomLeft" activeCell="U781" sqref="U781"/>
      <pageMargins left="0.23622047244094491" right="0.23622047244094491" top="0.74803149606299213" bottom="0.74803149606299213" header="0.31496062992125984" footer="0.31496062992125984"/>
      <printOptions horizontalCentered="1"/>
      <pageSetup paperSize="9" scale="10" orientation="landscape" r:id="rId22"/>
    </customSheetView>
    <customSheetView guid="{761D44F4-2C93-4094-AED6-8CAA6F62CF39}" scale="90" fitToPage="1" topLeftCell="C1">
      <pane ySplit="3" topLeftCell="A168" activePane="bottomLeft" state="frozen"/>
      <selection pane="bottomLeft" activeCell="L174" sqref="L174"/>
      <pageMargins left="0.23622047244094491" right="0.23622047244094491" top="0.74803149606299213" bottom="0.74803149606299213" header="0.31496062992125984" footer="0.31496062992125984"/>
      <printOptions horizontalCentered="1"/>
      <pageSetup paperSize="9" scale="42" fitToHeight="0" orientation="landscape" r:id="rId23"/>
    </customSheetView>
    <customSheetView guid="{69042C14-F782-495D-9F48-518746625FD0}" showPageBreaks="1" fitToPage="1" showAutoFilter="1" hiddenColumns="1" topLeftCell="B397">
      <selection activeCell="V403" sqref="V403"/>
      <pageMargins left="0.23622047244094491" right="0.23622047244094491" top="0.74803149606299213" bottom="0.74803149606299213" header="0.31496062992125984" footer="0.31496062992125984"/>
      <printOptions horizontalCentered="1"/>
      <pageSetup paperSize="9" scale="19" fitToHeight="0" orientation="landscape" r:id="rId24"/>
      <autoFilter ref="A4:AQ1879"/>
    </customSheetView>
    <customSheetView guid="{087302AA-BA8A-4BE2-B1AF-DD05A2C3AC3D}" scale="86" showPageBreaks="1" fitToPage="1" printArea="1" showAutoFilter="1" hiddenColumns="1" topLeftCell="Q1">
      <pane ySplit="4" topLeftCell="A1093" activePane="bottomLeft" state="frozen"/>
      <selection pane="bottomLeft" activeCell="AK1097" sqref="AK1097"/>
      <pageMargins left="0.23622047244094491" right="0.23622047244094491" top="0.74803149606299213" bottom="0.15748031496062992" header="0.31496062992125984" footer="0.31496062992125984"/>
      <printOptions horizontalCentered="1"/>
      <pageSetup paperSize="9" scale="60" fitToHeight="0" orientation="landscape" r:id="rId25"/>
      <autoFilter ref="A4:AQ1878"/>
    </customSheetView>
    <customSheetView guid="{5AB94068-6694-4FE5-B39E-52FCF78B820F}" scale="80" showPageBreaks="1" fitToPage="1" printArea="1" showAutoFilter="1">
      <pane xSplit="10" ySplit="4" topLeftCell="K5" activePane="bottomRight" state="frozen"/>
      <selection pane="bottomRight" activeCell="K5" sqref="K5"/>
      <pageMargins left="0.23622047244094491" right="0.23622047244094491" top="0.74803149606299213" bottom="0.15748031496062992" header="0.31496062992125984" footer="0.31496062992125984"/>
      <printOptions horizontalCentered="1"/>
      <pageSetup paperSize="9" scale="45" fitToHeight="0" orientation="landscape" r:id="rId26"/>
      <autoFilter ref="A4:AW1877"/>
    </customSheetView>
    <customSheetView guid="{09D690E0-AFB5-415E-9578-2DFA859A9CA9}" scale="73" showPageBreaks="1" fitToPage="1" showAutoFilter="1" topLeftCell="C383">
      <selection activeCell="AA389" sqref="AA389"/>
      <pageMargins left="0.23622047244094491" right="0.23622047244094491" top="0.74803149606299213" bottom="0.74803149606299213" header="0.31496062992125984" footer="0.31496062992125984"/>
      <printOptions horizontalCentered="1"/>
      <pageSetup paperSize="9" scale="22" fitToHeight="0" orientation="landscape" r:id="rId27"/>
      <autoFilter ref="A4:AT1877"/>
    </customSheetView>
    <customSheetView guid="{BEE94E59-1E81-4C62-B7EE-CB6AA7D4018F}" scale="60" showPageBreaks="1" fitToPage="1" filter="1" showAutoFilter="1" view="pageBreakPreview" topLeftCell="A723">
      <selection activeCell="AA731" sqref="AA731"/>
      <pageMargins left="0.23622047244094491" right="0.23622047244094491" top="0.74803149606299213" bottom="0.74803149606299213" header="0.31496062992125984" footer="0.31496062992125984"/>
      <printOptions horizontalCentered="1"/>
      <pageSetup paperSize="9" scale="22" fitToHeight="0" orientation="landscape" r:id="rId28"/>
      <autoFilter ref="A4:AW1877">
        <filterColumn colId="0">
          <filters>
            <filter val="Боханский район"/>
            <filter val="Братский район"/>
            <filter val="город Бодайбо и район"/>
            <filter val="Жигаловский район"/>
            <filter val="Зиминское районное"/>
            <filter val="Качугский район"/>
            <filter val="Киренское районное"/>
            <filter val="Нукутский район"/>
            <filter val="Усть-Удинский район"/>
            <filter val="Эхирит-Булагатский район"/>
          </filters>
        </filterColumn>
      </autoFilter>
    </customSheetView>
    <customSheetView guid="{58A2300E-9907-4CB4-8E7F-8886DAAE4DCF}" scale="86" showPageBreaks="1" fitToPage="1" filter="1" showAutoFilter="1" view="pageBreakPreview" topLeftCell="U4">
      <selection activeCell="AK1143" sqref="AK1143:AM1143"/>
      <pageMargins left="0.23622047244094491" right="0.23622047244094491" top="0.74803149606299213" bottom="0.74803149606299213" header="0.31496062992125984" footer="0.31496062992125984"/>
      <printOptions horizontalCentered="1"/>
      <pageSetup paperSize="9" scale="22" fitToHeight="0" orientation="landscape" r:id="rId29"/>
      <autoFilter ref="A4:AT1877">
        <filterColumn colId="1">
          <filters>
            <filter val="Тайшетское"/>
          </filters>
        </filterColumn>
      </autoFilter>
    </customSheetView>
  </customSheetViews>
  <mergeCells count="1058">
    <mergeCell ref="A1:I1"/>
    <mergeCell ref="E3:F4"/>
    <mergeCell ref="I1438:I1439"/>
    <mergeCell ref="I1440:I1441"/>
    <mergeCell ref="G1440:G1441"/>
    <mergeCell ref="G1448:G1449"/>
    <mergeCell ref="D1365:D1366"/>
    <mergeCell ref="D1367:D1368"/>
    <mergeCell ref="D1369:D1370"/>
    <mergeCell ref="D1371:D1372"/>
    <mergeCell ref="G1371:G1372"/>
    <mergeCell ref="G1378:G1379"/>
    <mergeCell ref="H1378:H1379"/>
    <mergeCell ref="I1378:I1379"/>
    <mergeCell ref="H1371:H1372"/>
    <mergeCell ref="I1363:I1364"/>
    <mergeCell ref="D1347:I1347"/>
    <mergeCell ref="D1387:I1387"/>
    <mergeCell ref="I1396:I1397"/>
    <mergeCell ref="G1399:G1400"/>
    <mergeCell ref="G1375:G1376"/>
    <mergeCell ref="D932:I932"/>
    <mergeCell ref="G916:G917"/>
    <mergeCell ref="D1146:I1146"/>
    <mergeCell ref="H880:H881"/>
    <mergeCell ref="D879:I879"/>
    <mergeCell ref="G856:G857"/>
    <mergeCell ref="H856:H857"/>
    <mergeCell ref="D1034:I1034"/>
    <mergeCell ref="I383:I384"/>
    <mergeCell ref="I609:I610"/>
    <mergeCell ref="G657:G658"/>
    <mergeCell ref="D1172:D1173"/>
    <mergeCell ref="G1164:G1165"/>
    <mergeCell ref="D997:I997"/>
    <mergeCell ref="D1049:I1049"/>
    <mergeCell ref="H1088:H1089"/>
    <mergeCell ref="G1088:G1089"/>
    <mergeCell ref="D793:I793"/>
    <mergeCell ref="I1433:I1434"/>
    <mergeCell ref="D1411:I1411"/>
    <mergeCell ref="D1317:I1317"/>
    <mergeCell ref="D1334:I1334"/>
    <mergeCell ref="I1407:I1408"/>
    <mergeCell ref="G1322:G1327"/>
    <mergeCell ref="G1396:G1397"/>
    <mergeCell ref="G1341:G1342"/>
    <mergeCell ref="I1404:I1405"/>
    <mergeCell ref="D856:D857"/>
    <mergeCell ref="H862:H863"/>
    <mergeCell ref="I643:I644"/>
    <mergeCell ref="D621:I621"/>
    <mergeCell ref="D735:I735"/>
    <mergeCell ref="D805:I805"/>
    <mergeCell ref="G800:G801"/>
    <mergeCell ref="I817:I818"/>
    <mergeCell ref="D1421:I1421"/>
    <mergeCell ref="G1343:G1344"/>
    <mergeCell ref="H1396:H1397"/>
    <mergeCell ref="G1416:G1417"/>
    <mergeCell ref="H1407:H1408"/>
    <mergeCell ref="D1363:D1364"/>
    <mergeCell ref="G1045:G1046"/>
    <mergeCell ref="D1210:I1210"/>
    <mergeCell ref="D1041:I1041"/>
    <mergeCell ref="D1180:I1180"/>
    <mergeCell ref="D988:I988"/>
    <mergeCell ref="D979:I979"/>
    <mergeCell ref="D994:I994"/>
    <mergeCell ref="H916:H917"/>
    <mergeCell ref="D1001:I1001"/>
    <mergeCell ref="I1026:I1027"/>
    <mergeCell ref="D1021:D1022"/>
    <mergeCell ref="H1006:H1007"/>
    <mergeCell ref="D974:I974"/>
    <mergeCell ref="D982:I982"/>
    <mergeCell ref="H947:H948"/>
    <mergeCell ref="I1019:I1020"/>
    <mergeCell ref="D922:I922"/>
    <mergeCell ref="D924:I924"/>
    <mergeCell ref="G1058:G1059"/>
    <mergeCell ref="D1066:I1066"/>
    <mergeCell ref="D1068:I1068"/>
    <mergeCell ref="D1088:D1089"/>
    <mergeCell ref="G1026:G1027"/>
    <mergeCell ref="D1079:I1079"/>
    <mergeCell ref="I1058:I1059"/>
    <mergeCell ref="H1037:H1038"/>
    <mergeCell ref="D1061:D1062"/>
    <mergeCell ref="D1099:I1099"/>
    <mergeCell ref="D1083:I1083"/>
    <mergeCell ref="G1550:G1551"/>
    <mergeCell ref="D1373:D1374"/>
    <mergeCell ref="D1375:D1376"/>
    <mergeCell ref="H1375:H1376"/>
    <mergeCell ref="I1375:I1376"/>
    <mergeCell ref="G1373:G1374"/>
    <mergeCell ref="D1391:D1392"/>
    <mergeCell ref="D1395:I1395"/>
    <mergeCell ref="G1407:G1408"/>
    <mergeCell ref="D1407:D1408"/>
    <mergeCell ref="D1403:I1403"/>
    <mergeCell ref="I1391:I1392"/>
    <mergeCell ref="D1388:I1388"/>
    <mergeCell ref="I1328:I1331"/>
    <mergeCell ref="H1373:H1374"/>
    <mergeCell ref="I1373:I1374"/>
    <mergeCell ref="I836:I837"/>
    <mergeCell ref="G817:G818"/>
    <mergeCell ref="H839:H840"/>
    <mergeCell ref="G947:G948"/>
    <mergeCell ref="D962:I962"/>
    <mergeCell ref="D1140:I1140"/>
    <mergeCell ref="D958:I958"/>
    <mergeCell ref="H1172:H1173"/>
    <mergeCell ref="I1164:I1165"/>
    <mergeCell ref="D1168:I1168"/>
    <mergeCell ref="I1172:I1173"/>
    <mergeCell ref="G1172:G1173"/>
    <mergeCell ref="G1019:G1020"/>
    <mergeCell ref="H1019:H1020"/>
    <mergeCell ref="I1448:I1449"/>
    <mergeCell ref="G1450:G1451"/>
    <mergeCell ref="D1450:D1451"/>
    <mergeCell ref="G1446:G1447"/>
    <mergeCell ref="G1442:G1443"/>
    <mergeCell ref="H1446:H1447"/>
    <mergeCell ref="G1444:G1445"/>
    <mergeCell ref="D1538:I1538"/>
    <mergeCell ref="D1535:I1535"/>
    <mergeCell ref="D1519:I1519"/>
    <mergeCell ref="G1481:G1482"/>
    <mergeCell ref="H1460:H1461"/>
    <mergeCell ref="H1474:H1475"/>
    <mergeCell ref="I1477:I1478"/>
    <mergeCell ref="D1514:I1514"/>
    <mergeCell ref="G1454:G1455"/>
    <mergeCell ref="H1452:H1453"/>
    <mergeCell ref="G1452:G1453"/>
    <mergeCell ref="I1446:I1447"/>
    <mergeCell ref="G1477:G1478"/>
    <mergeCell ref="D1452:D1453"/>
    <mergeCell ref="D1446:D1447"/>
    <mergeCell ref="D1444:D1445"/>
    <mergeCell ref="H1477:H1478"/>
    <mergeCell ref="H1444:H1445"/>
    <mergeCell ref="I1450:I1451"/>
    <mergeCell ref="D1486:I1486"/>
    <mergeCell ref="D1505:I1505"/>
    <mergeCell ref="D1507:I1507"/>
    <mergeCell ref="D1503:I1503"/>
    <mergeCell ref="G1456:G1457"/>
    <mergeCell ref="D1523:D1524"/>
    <mergeCell ref="D1763:I1763"/>
    <mergeCell ref="D1765:I1765"/>
    <mergeCell ref="D1713:I1713"/>
    <mergeCell ref="D1715:I1715"/>
    <mergeCell ref="D1717:I1717"/>
    <mergeCell ref="D1624:I1624"/>
    <mergeCell ref="D1688:I1688"/>
    <mergeCell ref="D1690:I1690"/>
    <mergeCell ref="D1686:I1686"/>
    <mergeCell ref="D1628:I1628"/>
    <mergeCell ref="D1607:D1608"/>
    <mergeCell ref="G1607:G1608"/>
    <mergeCell ref="D1754:I1754"/>
    <mergeCell ref="D1697:I1697"/>
    <mergeCell ref="H1607:H1608"/>
    <mergeCell ref="D1637:I1637"/>
    <mergeCell ref="G1643:G1644"/>
    <mergeCell ref="D1703:I1703"/>
    <mergeCell ref="D1709:I1709"/>
    <mergeCell ref="D1711:I1711"/>
    <mergeCell ref="D1696:I1696"/>
    <mergeCell ref="D1658:I1658"/>
    <mergeCell ref="D1639:I1639"/>
    <mergeCell ref="D1751:I1751"/>
    <mergeCell ref="D1705:I1705"/>
    <mergeCell ref="D1664:I1664"/>
    <mergeCell ref="D1660:I1660"/>
    <mergeCell ref="D1746:I1746"/>
    <mergeCell ref="I1609:I1610"/>
    <mergeCell ref="D1609:D1610"/>
    <mergeCell ref="I1442:I1443"/>
    <mergeCell ref="H1448:H1449"/>
    <mergeCell ref="D1448:D1449"/>
    <mergeCell ref="D1259:I1259"/>
    <mergeCell ref="D1580:I1580"/>
    <mergeCell ref="G1460:G1461"/>
    <mergeCell ref="D1516:I1516"/>
    <mergeCell ref="H1450:H1451"/>
    <mergeCell ref="H1440:H1441"/>
    <mergeCell ref="D1558:I1558"/>
    <mergeCell ref="D1509:I1509"/>
    <mergeCell ref="G1241:G1242"/>
    <mergeCell ref="G1523:G1524"/>
    <mergeCell ref="D1540:I1540"/>
    <mergeCell ref="D1501:I1501"/>
    <mergeCell ref="D1485:I1485"/>
    <mergeCell ref="D1499:I1499"/>
    <mergeCell ref="D1578:I1578"/>
    <mergeCell ref="D1565:I1565"/>
    <mergeCell ref="D1550:D1551"/>
    <mergeCell ref="G1561:G1562"/>
    <mergeCell ref="G1391:G1392"/>
    <mergeCell ref="H1399:H1400"/>
    <mergeCell ref="H1438:H1439"/>
    <mergeCell ref="G1433:G1434"/>
    <mergeCell ref="H1416:H1417"/>
    <mergeCell ref="H1014:H1017"/>
    <mergeCell ref="I1550:I1551"/>
    <mergeCell ref="H1550:H1551"/>
    <mergeCell ref="D1556:I1556"/>
    <mergeCell ref="D1854:I1854"/>
    <mergeCell ref="D1857:I1857"/>
    <mergeCell ref="D1783:I1783"/>
    <mergeCell ref="D1786:I1786"/>
    <mergeCell ref="D1788:I1788"/>
    <mergeCell ref="D1792:I1792"/>
    <mergeCell ref="D1795:I1795"/>
    <mergeCell ref="D1798:I1798"/>
    <mergeCell ref="D1801:I1801"/>
    <mergeCell ref="D1804:I1804"/>
    <mergeCell ref="D1809:I1809"/>
    <mergeCell ref="D1812:I1812"/>
    <mergeCell ref="D1814:I1814"/>
    <mergeCell ref="D1817:I1817"/>
    <mergeCell ref="D1820:I1820"/>
    <mergeCell ref="D1821:I1821"/>
    <mergeCell ref="D1823:I1823"/>
    <mergeCell ref="D1849:D1850"/>
    <mergeCell ref="G1849:G1850"/>
    <mergeCell ref="H1849:H1850"/>
    <mergeCell ref="I1849:I1850"/>
    <mergeCell ref="D1840:I1840"/>
    <mergeCell ref="D1845:I1845"/>
    <mergeCell ref="D1832:I1832"/>
    <mergeCell ref="D1834:I1834"/>
    <mergeCell ref="D1836:I1836"/>
    <mergeCell ref="D1842:I1842"/>
    <mergeCell ref="D1838:I1838"/>
    <mergeCell ref="D1828:I1828"/>
    <mergeCell ref="D1825:I1825"/>
    <mergeCell ref="D928:I928"/>
    <mergeCell ref="I916:I917"/>
    <mergeCell ref="D896:I896"/>
    <mergeCell ref="D909:I909"/>
    <mergeCell ref="D920:I920"/>
    <mergeCell ref="G904:G905"/>
    <mergeCell ref="I1006:I1007"/>
    <mergeCell ref="D1006:D1007"/>
    <mergeCell ref="D952:I952"/>
    <mergeCell ref="D947:D948"/>
    <mergeCell ref="D900:I900"/>
    <mergeCell ref="D904:D905"/>
    <mergeCell ref="G914:G915"/>
    <mergeCell ref="D887:I887"/>
    <mergeCell ref="D970:I970"/>
    <mergeCell ref="I947:I948"/>
    <mergeCell ref="D930:I930"/>
    <mergeCell ref="G1006:G1007"/>
    <mergeCell ref="D1603:D1604"/>
    <mergeCell ref="G1603:G1604"/>
    <mergeCell ref="I1643:I1644"/>
    <mergeCell ref="H1643:H1644"/>
    <mergeCell ref="D1723:I1723"/>
    <mergeCell ref="D1724:I1724"/>
    <mergeCell ref="I1561:I1562"/>
    <mergeCell ref="D1591:I1591"/>
    <mergeCell ref="D1582:I1582"/>
    <mergeCell ref="H1603:H1604"/>
    <mergeCell ref="H1561:H1562"/>
    <mergeCell ref="D1670:I1670"/>
    <mergeCell ref="D1676:I1676"/>
    <mergeCell ref="D1561:D1562"/>
    <mergeCell ref="D1567:I1567"/>
    <mergeCell ref="D1574:I1574"/>
    <mergeCell ref="D1652:I1652"/>
    <mergeCell ref="D1692:I1692"/>
    <mergeCell ref="D1719:I1719"/>
    <mergeCell ref="D1694:I1694"/>
    <mergeCell ref="D1586:I1586"/>
    <mergeCell ref="D1633:D1634"/>
    <mergeCell ref="D1605:D1606"/>
    <mergeCell ref="G1609:G1610"/>
    <mergeCell ref="H1609:H1610"/>
    <mergeCell ref="H1633:H1634"/>
    <mergeCell ref="G1605:G1606"/>
    <mergeCell ref="H1605:H1606"/>
    <mergeCell ref="I1605:I1606"/>
    <mergeCell ref="D1649:I1649"/>
    <mergeCell ref="D361:I361"/>
    <mergeCell ref="I356:I357"/>
    <mergeCell ref="D341:I341"/>
    <mergeCell ref="D309:D310"/>
    <mergeCell ref="D331:I331"/>
    <mergeCell ref="D349:I349"/>
    <mergeCell ref="G362:G364"/>
    <mergeCell ref="D316:I316"/>
    <mergeCell ref="D325:I325"/>
    <mergeCell ref="D337:I337"/>
    <mergeCell ref="D323:I323"/>
    <mergeCell ref="D355:I355"/>
    <mergeCell ref="D322:I322"/>
    <mergeCell ref="D1000:I1000"/>
    <mergeCell ref="D978:I978"/>
    <mergeCell ref="D845:I845"/>
    <mergeCell ref="D861:I861"/>
    <mergeCell ref="D914:D915"/>
    <mergeCell ref="I856:I857"/>
    <mergeCell ref="D843:I843"/>
    <mergeCell ref="D976:I976"/>
    <mergeCell ref="D941:I941"/>
    <mergeCell ref="D960:I960"/>
    <mergeCell ref="D835:I835"/>
    <mergeCell ref="I862:I863"/>
    <mergeCell ref="D797:I797"/>
    <mergeCell ref="D657:D658"/>
    <mergeCell ref="D653:I653"/>
    <mergeCell ref="H657:H658"/>
    <mergeCell ref="D676:I676"/>
    <mergeCell ref="D769:I769"/>
    <mergeCell ref="D746:I746"/>
    <mergeCell ref="D850:I850"/>
    <mergeCell ref="D839:D840"/>
    <mergeCell ref="D781:I781"/>
    <mergeCell ref="D813:I813"/>
    <mergeCell ref="H800:H801"/>
    <mergeCell ref="I839:I840"/>
    <mergeCell ref="G839:G840"/>
    <mergeCell ref="G635:G636"/>
    <mergeCell ref="D729:I729"/>
    <mergeCell ref="D701:I701"/>
    <mergeCell ref="D709:I709"/>
    <mergeCell ref="D731:I731"/>
    <mergeCell ref="D833:I833"/>
    <mergeCell ref="I800:I801"/>
    <mergeCell ref="D690:I690"/>
    <mergeCell ref="D684:I684"/>
    <mergeCell ref="D708:I708"/>
    <mergeCell ref="D756:I756"/>
    <mergeCell ref="G836:G837"/>
    <mergeCell ref="D829:I829"/>
    <mergeCell ref="D703:I703"/>
    <mergeCell ref="D775:I775"/>
    <mergeCell ref="G862:G863"/>
    <mergeCell ref="H635:H636"/>
    <mergeCell ref="D694:I694"/>
    <mergeCell ref="D678:I678"/>
    <mergeCell ref="D821:I821"/>
    <mergeCell ref="D817:D818"/>
    <mergeCell ref="D827:I827"/>
    <mergeCell ref="D716:I716"/>
    <mergeCell ref="I484:I485"/>
    <mergeCell ref="I598:I599"/>
    <mergeCell ref="H643:H644"/>
    <mergeCell ref="H575:H577"/>
    <mergeCell ref="D585:I585"/>
    <mergeCell ref="H556:H557"/>
    <mergeCell ref="D743:I743"/>
    <mergeCell ref="D760:I760"/>
    <mergeCell ref="D777:I777"/>
    <mergeCell ref="I809:I810"/>
    <mergeCell ref="D748:I748"/>
    <mergeCell ref="D739:I739"/>
    <mergeCell ref="D741:I741"/>
    <mergeCell ref="D800:D801"/>
    <mergeCell ref="H817:H818"/>
    <mergeCell ref="D809:D810"/>
    <mergeCell ref="D669:I669"/>
    <mergeCell ref="D714:I714"/>
    <mergeCell ref="D744:I744"/>
    <mergeCell ref="D772:I772"/>
    <mergeCell ref="D754:I754"/>
    <mergeCell ref="H383:H384"/>
    <mergeCell ref="D454:I454"/>
    <mergeCell ref="D671:I671"/>
    <mergeCell ref="D692:I692"/>
    <mergeCell ref="D661:D662"/>
    <mergeCell ref="I657:I658"/>
    <mergeCell ref="D589:I589"/>
    <mergeCell ref="G598:G599"/>
    <mergeCell ref="G590:G591"/>
    <mergeCell ref="D459:I459"/>
    <mergeCell ref="I438:I439"/>
    <mergeCell ref="H438:H439"/>
    <mergeCell ref="D394:I394"/>
    <mergeCell ref="H389:H390"/>
    <mergeCell ref="D389:D390"/>
    <mergeCell ref="I389:I390"/>
    <mergeCell ref="I386:I387"/>
    <mergeCell ref="G661:G662"/>
    <mergeCell ref="D673:I673"/>
    <mergeCell ref="D620:I620"/>
    <mergeCell ref="D475:D476"/>
    <mergeCell ref="I635:I636"/>
    <mergeCell ref="D648:I648"/>
    <mergeCell ref="H598:H599"/>
    <mergeCell ref="I607:I608"/>
    <mergeCell ref="D412:I412"/>
    <mergeCell ref="I486:I487"/>
    <mergeCell ref="D486:D487"/>
    <mergeCell ref="D609:D610"/>
    <mergeCell ref="G607:G608"/>
    <mergeCell ref="D667:I667"/>
    <mergeCell ref="D870:I870"/>
    <mergeCell ref="I914:I915"/>
    <mergeCell ref="H904:H905"/>
    <mergeCell ref="I880:I881"/>
    <mergeCell ref="D892:I892"/>
    <mergeCell ref="I883:I884"/>
    <mergeCell ref="D934:I934"/>
    <mergeCell ref="G865:G866"/>
    <mergeCell ref="H865:H866"/>
    <mergeCell ref="D910:D911"/>
    <mergeCell ref="D1011:I1011"/>
    <mergeCell ref="D939:I939"/>
    <mergeCell ref="D1013:I1013"/>
    <mergeCell ref="H1021:H1024"/>
    <mergeCell ref="G883:G884"/>
    <mergeCell ref="D894:I894"/>
    <mergeCell ref="H883:H884"/>
    <mergeCell ref="D908:I908"/>
    <mergeCell ref="D968:I968"/>
    <mergeCell ref="D926:I926"/>
    <mergeCell ref="D883:D884"/>
    <mergeCell ref="D865:D866"/>
    <mergeCell ref="D1019:D1020"/>
    <mergeCell ref="D956:I956"/>
    <mergeCell ref="G871:G872"/>
    <mergeCell ref="I865:I866"/>
    <mergeCell ref="H914:H915"/>
    <mergeCell ref="D954:I954"/>
    <mergeCell ref="D991:I991"/>
    <mergeCell ref="G880:G881"/>
    <mergeCell ref="G1021:G1024"/>
    <mergeCell ref="D936:I936"/>
    <mergeCell ref="I1061:I1062"/>
    <mergeCell ref="D1144:I1144"/>
    <mergeCell ref="G1061:G1062"/>
    <mergeCell ref="D1103:I1103"/>
    <mergeCell ref="D1097:I1097"/>
    <mergeCell ref="D1153:I1153"/>
    <mergeCell ref="D1142:I1142"/>
    <mergeCell ref="D1188:I1188"/>
    <mergeCell ref="D1160:I1160"/>
    <mergeCell ref="D1030:I1030"/>
    <mergeCell ref="D1057:I1057"/>
    <mergeCell ref="D1054:I1054"/>
    <mergeCell ref="H1058:H1059"/>
    <mergeCell ref="D1138:I1138"/>
    <mergeCell ref="H1026:H1027"/>
    <mergeCell ref="I1037:I1038"/>
    <mergeCell ref="D1023:D1024"/>
    <mergeCell ref="I1088:I1089"/>
    <mergeCell ref="I1021:I1024"/>
    <mergeCell ref="D1094:I1094"/>
    <mergeCell ref="D1053:I1053"/>
    <mergeCell ref="G1131:G1132"/>
    <mergeCell ref="D1032:I1032"/>
    <mergeCell ref="G1037:G1038"/>
    <mergeCell ref="D1045:D1046"/>
    <mergeCell ref="H1061:H1062"/>
    <mergeCell ref="D1107:I1107"/>
    <mergeCell ref="D1109:I1109"/>
    <mergeCell ref="D1112:I1112"/>
    <mergeCell ref="D1115:I1115"/>
    <mergeCell ref="D1117:I1117"/>
    <mergeCell ref="D1119:I1119"/>
    <mergeCell ref="D1224:I1224"/>
    <mergeCell ref="D1208:I1208"/>
    <mergeCell ref="D1218:D1219"/>
    <mergeCell ref="D1228:I1228"/>
    <mergeCell ref="I1239:I1240"/>
    <mergeCell ref="D1232:I1232"/>
    <mergeCell ref="G1239:G1240"/>
    <mergeCell ref="H1164:H1165"/>
    <mergeCell ref="D1184:I1184"/>
    <mergeCell ref="D1212:I1212"/>
    <mergeCell ref="D1148:I1148"/>
    <mergeCell ref="D1072:I1072"/>
    <mergeCell ref="D1074:I1074"/>
    <mergeCell ref="D1150:I1150"/>
    <mergeCell ref="D1131:D1132"/>
    <mergeCell ref="D1159:I1159"/>
    <mergeCell ref="D1164:D1165"/>
    <mergeCell ref="D1196:I1196"/>
    <mergeCell ref="D1200:I1200"/>
    <mergeCell ref="I1131:I1132"/>
    <mergeCell ref="H1131:H1132"/>
    <mergeCell ref="D1124:I1124"/>
    <mergeCell ref="G1339:G1340"/>
    <mergeCell ref="D1343:D1344"/>
    <mergeCell ref="D1206:I1206"/>
    <mergeCell ref="H1270:H1271"/>
    <mergeCell ref="G1293:G1294"/>
    <mergeCell ref="H1254:H1255"/>
    <mergeCell ref="I1280:I1281"/>
    <mergeCell ref="D1277:I1277"/>
    <mergeCell ref="D1266:D1267"/>
    <mergeCell ref="D1239:D1240"/>
    <mergeCell ref="D1245:D1246"/>
    <mergeCell ref="G1245:G1246"/>
    <mergeCell ref="H1239:H1240"/>
    <mergeCell ref="I1268:I1269"/>
    <mergeCell ref="D1241:D1242"/>
    <mergeCell ref="I1266:I1267"/>
    <mergeCell ref="D1270:D1271"/>
    <mergeCell ref="D1233:I1233"/>
    <mergeCell ref="D1226:I1226"/>
    <mergeCell ref="I1270:I1271"/>
    <mergeCell ref="G1266:G1267"/>
    <mergeCell ref="H1266:H1267"/>
    <mergeCell ref="D1254:D1255"/>
    <mergeCell ref="D1247:I1247"/>
    <mergeCell ref="H1343:H1344"/>
    <mergeCell ref="D1302:I1302"/>
    <mergeCell ref="H1280:H1281"/>
    <mergeCell ref="D1339:D1340"/>
    <mergeCell ref="H1328:H1331"/>
    <mergeCell ref="G1305:G1306"/>
    <mergeCell ref="D1324:D1325"/>
    <mergeCell ref="H1293:H1294"/>
    <mergeCell ref="G1328:G1331"/>
    <mergeCell ref="D1440:D1441"/>
    <mergeCell ref="H1442:H1443"/>
    <mergeCell ref="H1454:H1455"/>
    <mergeCell ref="I1339:I1340"/>
    <mergeCell ref="D1399:D1400"/>
    <mergeCell ref="H1391:H1392"/>
    <mergeCell ref="I1416:I1417"/>
    <mergeCell ref="I1435:I1436"/>
    <mergeCell ref="D1415:I1415"/>
    <mergeCell ref="H1404:H1405"/>
    <mergeCell ref="H1435:H1436"/>
    <mergeCell ref="D1546:I1546"/>
    <mergeCell ref="I1542:I1543"/>
    <mergeCell ref="D1488:I1488"/>
    <mergeCell ref="D1490:I1490"/>
    <mergeCell ref="G1542:G1543"/>
    <mergeCell ref="H1542:H1543"/>
    <mergeCell ref="H1511:H1512"/>
    <mergeCell ref="I1481:I1482"/>
    <mergeCell ref="D1477:D1478"/>
    <mergeCell ref="G1474:G1475"/>
    <mergeCell ref="I1479:I1480"/>
    <mergeCell ref="G1479:G1480"/>
    <mergeCell ref="I1474:I1475"/>
    <mergeCell ref="D1497:I1497"/>
    <mergeCell ref="D1492:I1492"/>
    <mergeCell ref="D1494:I1494"/>
    <mergeCell ref="D1456:D1457"/>
    <mergeCell ref="D1442:D1443"/>
    <mergeCell ref="D1433:D1434"/>
    <mergeCell ref="H1339:H1340"/>
    <mergeCell ref="I1343:I1344"/>
    <mergeCell ref="D1284:I1284"/>
    <mergeCell ref="H1433:H1434"/>
    <mergeCell ref="G1438:G1439"/>
    <mergeCell ref="D1336:I1336"/>
    <mergeCell ref="D1293:D1294"/>
    <mergeCell ref="G1291:G1292"/>
    <mergeCell ref="D1435:D1436"/>
    <mergeCell ref="D1404:D1405"/>
    <mergeCell ref="D1309:I1309"/>
    <mergeCell ref="I1399:I1400"/>
    <mergeCell ref="D1341:D1342"/>
    <mergeCell ref="G1369:G1370"/>
    <mergeCell ref="H1369:H1370"/>
    <mergeCell ref="I1369:I1370"/>
    <mergeCell ref="I1371:I1372"/>
    <mergeCell ref="G1365:G1368"/>
    <mergeCell ref="H1365:H1368"/>
    <mergeCell ref="I1341:I1342"/>
    <mergeCell ref="I1365:I1368"/>
    <mergeCell ref="I1310:I1311"/>
    <mergeCell ref="H1349:H1350"/>
    <mergeCell ref="I1349:I1350"/>
    <mergeCell ref="G1349:G1350"/>
    <mergeCell ref="H1341:H1342"/>
    <mergeCell ref="D1326:D1327"/>
    <mergeCell ref="G1313:G1314"/>
    <mergeCell ref="H1310:H1311"/>
    <mergeCell ref="D1322:D1323"/>
    <mergeCell ref="I1293:I1294"/>
    <mergeCell ref="D1313:D1314"/>
    <mergeCell ref="D1739:I1739"/>
    <mergeCell ref="D1529:I1529"/>
    <mergeCell ref="D1531:I1531"/>
    <mergeCell ref="I1456:I1457"/>
    <mergeCell ref="D1527:I1527"/>
    <mergeCell ref="D1542:D1543"/>
    <mergeCell ref="D1473:I1473"/>
    <mergeCell ref="I1460:I1461"/>
    <mergeCell ref="D1736:I1736"/>
    <mergeCell ref="H1363:H1364"/>
    <mergeCell ref="G1363:G1364"/>
    <mergeCell ref="D1479:D1480"/>
    <mergeCell ref="I1511:I1512"/>
    <mergeCell ref="D1520:I1520"/>
    <mergeCell ref="H1481:H1482"/>
    <mergeCell ref="D1438:D1439"/>
    <mergeCell ref="G1404:G1405"/>
    <mergeCell ref="G1435:G1436"/>
    <mergeCell ref="I1452:I1453"/>
    <mergeCell ref="I1454:I1455"/>
    <mergeCell ref="H1479:H1480"/>
    <mergeCell ref="H1456:H1457"/>
    <mergeCell ref="I1444:I1445"/>
    <mergeCell ref="D1701:I1701"/>
    <mergeCell ref="D1454:D1455"/>
    <mergeCell ref="I1607:I1608"/>
    <mergeCell ref="D1654:I1654"/>
    <mergeCell ref="D1656:I1656"/>
    <mergeCell ref="G1633:G1634"/>
    <mergeCell ref="I1603:I1604"/>
    <mergeCell ref="D1584:I1584"/>
    <mergeCell ref="D1780:I1780"/>
    <mergeCell ref="D1782:I1782"/>
    <mergeCell ref="D1758:I1758"/>
    <mergeCell ref="D1759:I1759"/>
    <mergeCell ref="D1726:I1726"/>
    <mergeCell ref="D1731:I1731"/>
    <mergeCell ref="D1680:D1681"/>
    <mergeCell ref="G1680:G1681"/>
    <mergeCell ref="H1680:H1681"/>
    <mergeCell ref="I1680:I1681"/>
    <mergeCell ref="I1633:I1634"/>
    <mergeCell ref="D1617:I1617"/>
    <mergeCell ref="D1618:I1618"/>
    <mergeCell ref="D1631:I1631"/>
    <mergeCell ref="D1643:D1644"/>
    <mergeCell ref="D1650:I1650"/>
    <mergeCell ref="D1772:I1772"/>
    <mergeCell ref="D1666:I1666"/>
    <mergeCell ref="D1668:I1668"/>
    <mergeCell ref="D1774:I1774"/>
    <mergeCell ref="D1756:I1756"/>
    <mergeCell ref="D1776:I1776"/>
    <mergeCell ref="D1778:I1778"/>
    <mergeCell ref="D1662:I1662"/>
    <mergeCell ref="D1744:I1744"/>
    <mergeCell ref="D1734:I1734"/>
    <mergeCell ref="D1721:I1721"/>
    <mergeCell ref="D1707:I1707"/>
    <mergeCell ref="D1749:I1749"/>
    <mergeCell ref="D1742:I1742"/>
    <mergeCell ref="D1770:I1770"/>
    <mergeCell ref="D1761:I1761"/>
    <mergeCell ref="H590:H591"/>
    <mergeCell ref="D602:I602"/>
    <mergeCell ref="G766:G767"/>
    <mergeCell ref="D787:I787"/>
    <mergeCell ref="D631:I631"/>
    <mergeCell ref="D663:I663"/>
    <mergeCell ref="D752:I752"/>
    <mergeCell ref="D750:I750"/>
    <mergeCell ref="G761:G763"/>
    <mergeCell ref="D737:I737"/>
    <mergeCell ref="G809:G810"/>
    <mergeCell ref="H809:H810"/>
    <mergeCell ref="G609:G610"/>
    <mergeCell ref="H609:H610"/>
    <mergeCell ref="G643:G644"/>
    <mergeCell ref="H607:H608"/>
    <mergeCell ref="D617:I617"/>
    <mergeCell ref="D664:I664"/>
    <mergeCell ref="D686:I686"/>
    <mergeCell ref="D688:I688"/>
    <mergeCell ref="I590:I591"/>
    <mergeCell ref="D680:I680"/>
    <mergeCell ref="D791:I791"/>
    <mergeCell ref="D650:I650"/>
    <mergeCell ref="D682:I682"/>
    <mergeCell ref="D607:D608"/>
    <mergeCell ref="H614:H615"/>
    <mergeCell ref="I1014:I1017"/>
    <mergeCell ref="H1045:H1046"/>
    <mergeCell ref="I1045:I1046"/>
    <mergeCell ref="D966:I966"/>
    <mergeCell ref="D1280:D1281"/>
    <mergeCell ref="I1305:I1306"/>
    <mergeCell ref="H1305:H1306"/>
    <mergeCell ref="G1310:G1311"/>
    <mergeCell ref="D1305:D1306"/>
    <mergeCell ref="D1299:I1299"/>
    <mergeCell ref="I1313:I1314"/>
    <mergeCell ref="H1218:H1219"/>
    <mergeCell ref="I1241:I1242"/>
    <mergeCell ref="H1241:H1242"/>
    <mergeCell ref="G1280:G1281"/>
    <mergeCell ref="I1291:I1292"/>
    <mergeCell ref="D1176:I1176"/>
    <mergeCell ref="G1218:G1219"/>
    <mergeCell ref="D1202:I1202"/>
    <mergeCell ref="D1204:I1204"/>
    <mergeCell ref="D1192:I1192"/>
    <mergeCell ref="D1194:I1194"/>
    <mergeCell ref="I1218:I1219"/>
    <mergeCell ref="H1268:H1269"/>
    <mergeCell ref="G1254:G1255"/>
    <mergeCell ref="D1268:D1269"/>
    <mergeCell ref="G1268:G1269"/>
    <mergeCell ref="D1178:I1178"/>
    <mergeCell ref="D1190:I1190"/>
    <mergeCell ref="D1214:I1214"/>
    <mergeCell ref="D1198:I1198"/>
    <mergeCell ref="D1222:I1222"/>
    <mergeCell ref="H1322:H1327"/>
    <mergeCell ref="I1322:I1327"/>
    <mergeCell ref="D1249:I1249"/>
    <mergeCell ref="I1254:I1255"/>
    <mergeCell ref="H1291:H1292"/>
    <mergeCell ref="D1291:D1292"/>
    <mergeCell ref="G1270:G1271"/>
    <mergeCell ref="H836:H837"/>
    <mergeCell ref="I904:I905"/>
    <mergeCell ref="I910:I911"/>
    <mergeCell ref="D779:I779"/>
    <mergeCell ref="G614:G615"/>
    <mergeCell ref="D635:D636"/>
    <mergeCell ref="D706:I706"/>
    <mergeCell ref="D674:I674"/>
    <mergeCell ref="G910:G911"/>
    <mergeCell ref="D875:I875"/>
    <mergeCell ref="D785:I785"/>
    <mergeCell ref="D822:I822"/>
    <mergeCell ref="D789:I789"/>
    <mergeCell ref="D783:I783"/>
    <mergeCell ref="D796:I796"/>
    <mergeCell ref="D626:I626"/>
    <mergeCell ref="D628:I628"/>
    <mergeCell ref="I614:I615"/>
    <mergeCell ref="D643:D644"/>
    <mergeCell ref="D639:I639"/>
    <mergeCell ref="H1313:H1314"/>
    <mergeCell ref="D1077:I1077"/>
    <mergeCell ref="D1037:D1038"/>
    <mergeCell ref="G1014:G1017"/>
    <mergeCell ref="D352:I352"/>
    <mergeCell ref="G102:G103"/>
    <mergeCell ref="D175:I175"/>
    <mergeCell ref="D154:I154"/>
    <mergeCell ref="H200:H201"/>
    <mergeCell ref="D166:I166"/>
    <mergeCell ref="D107:I107"/>
    <mergeCell ref="D121:D122"/>
    <mergeCell ref="G121:G122"/>
    <mergeCell ref="I223:I225"/>
    <mergeCell ref="H191:H192"/>
    <mergeCell ref="D179:D180"/>
    <mergeCell ref="G268:G269"/>
    <mergeCell ref="H268:H269"/>
    <mergeCell ref="D206:I206"/>
    <mergeCell ref="D207:I207"/>
    <mergeCell ref="D239:D240"/>
    <mergeCell ref="G227:G228"/>
    <mergeCell ref="D215:D216"/>
    <mergeCell ref="D222:I222"/>
    <mergeCell ref="D247:I247"/>
    <mergeCell ref="D250:I250"/>
    <mergeCell ref="G202:G203"/>
    <mergeCell ref="D345:I345"/>
    <mergeCell ref="D348:I348"/>
    <mergeCell ref="D292:I292"/>
    <mergeCell ref="D273:I273"/>
    <mergeCell ref="D289:I289"/>
    <mergeCell ref="I268:I269"/>
    <mergeCell ref="D267:I267"/>
    <mergeCell ref="D285:I285"/>
    <mergeCell ref="H307:H308"/>
    <mergeCell ref="D302:I302"/>
    <mergeCell ref="D335:I335"/>
    <mergeCell ref="G191:G192"/>
    <mergeCell ref="D314:I314"/>
    <mergeCell ref="G309:G310"/>
    <mergeCell ref="G257:G258"/>
    <mergeCell ref="I309:I310"/>
    <mergeCell ref="G304:G305"/>
    <mergeCell ref="H304:H305"/>
    <mergeCell ref="I304:I305"/>
    <mergeCell ref="D295:I295"/>
    <mergeCell ref="D281:I281"/>
    <mergeCell ref="D307:D308"/>
    <mergeCell ref="H239:H240"/>
    <mergeCell ref="D257:D258"/>
    <mergeCell ref="I239:I240"/>
    <mergeCell ref="H241:H242"/>
    <mergeCell ref="I241:I242"/>
    <mergeCell ref="G223:G225"/>
    <mergeCell ref="D202:D203"/>
    <mergeCell ref="D235:I235"/>
    <mergeCell ref="H257:H258"/>
    <mergeCell ref="H259:H260"/>
    <mergeCell ref="I259:I260"/>
    <mergeCell ref="G239:G240"/>
    <mergeCell ref="D278:I278"/>
    <mergeCell ref="I307:I308"/>
    <mergeCell ref="D299:I299"/>
    <mergeCell ref="I257:I258"/>
    <mergeCell ref="D264:I264"/>
    <mergeCell ref="D259:D260"/>
    <mergeCell ref="G259:G260"/>
    <mergeCell ref="D566:I566"/>
    <mergeCell ref="I570:I571"/>
    <mergeCell ref="D580:D581"/>
    <mergeCell ref="I549:I552"/>
    <mergeCell ref="G522:G523"/>
    <mergeCell ref="H522:H523"/>
    <mergeCell ref="D536:I536"/>
    <mergeCell ref="H582:H583"/>
    <mergeCell ref="G570:G571"/>
    <mergeCell ref="I547:I548"/>
    <mergeCell ref="G545:G546"/>
    <mergeCell ref="G580:G581"/>
    <mergeCell ref="I513:I514"/>
    <mergeCell ref="H543:H544"/>
    <mergeCell ref="G582:G583"/>
    <mergeCell ref="G547:G548"/>
    <mergeCell ref="I545:I546"/>
    <mergeCell ref="H580:H581"/>
    <mergeCell ref="D545:D546"/>
    <mergeCell ref="G549:G552"/>
    <mergeCell ref="G556:G557"/>
    <mergeCell ref="D574:I574"/>
    <mergeCell ref="I580:I581"/>
    <mergeCell ref="H545:H546"/>
    <mergeCell ref="H570:H571"/>
    <mergeCell ref="D555:I555"/>
    <mergeCell ref="I532:I533"/>
    <mergeCell ref="G537:G538"/>
    <mergeCell ref="D587:I587"/>
    <mergeCell ref="A3:A5"/>
    <mergeCell ref="B3:B5"/>
    <mergeCell ref="I582:I583"/>
    <mergeCell ref="D276:I276"/>
    <mergeCell ref="D343:I343"/>
    <mergeCell ref="C3:C5"/>
    <mergeCell ref="H44:H45"/>
    <mergeCell ref="G33:G34"/>
    <mergeCell ref="H119:H120"/>
    <mergeCell ref="I119:I120"/>
    <mergeCell ref="G80:G81"/>
    <mergeCell ref="G65:G66"/>
    <mergeCell ref="D55:D56"/>
    <mergeCell ref="I55:I56"/>
    <mergeCell ref="D319:I319"/>
    <mergeCell ref="G356:G357"/>
    <mergeCell ref="D379:I379"/>
    <mergeCell ref="G383:G384"/>
    <mergeCell ref="H391:H392"/>
    <mergeCell ref="I391:I392"/>
    <mergeCell ref="D409:I409"/>
    <mergeCell ref="I488:I489"/>
    <mergeCell ref="D188:I188"/>
    <mergeCell ref="I117:I118"/>
    <mergeCell ref="D31:D32"/>
    <mergeCell ref="D561:I561"/>
    <mergeCell ref="D254:I254"/>
    <mergeCell ref="D15:D16"/>
    <mergeCell ref="G15:G16"/>
    <mergeCell ref="G17:G18"/>
    <mergeCell ref="G389:G390"/>
    <mergeCell ref="G484:G485"/>
    <mergeCell ref="D398:I398"/>
    <mergeCell ref="D406:I406"/>
    <mergeCell ref="D359:I359"/>
    <mergeCell ref="D375:I375"/>
    <mergeCell ref="I503:I504"/>
    <mergeCell ref="I475:I476"/>
    <mergeCell ref="H475:H476"/>
    <mergeCell ref="D507:I507"/>
    <mergeCell ref="G513:G514"/>
    <mergeCell ref="G543:G544"/>
    <mergeCell ref="H529:H530"/>
    <mergeCell ref="H488:H489"/>
    <mergeCell ref="I537:I538"/>
    <mergeCell ref="I543:I544"/>
    <mergeCell ref="G529:G530"/>
    <mergeCell ref="D498:I498"/>
    <mergeCell ref="H386:H387"/>
    <mergeCell ref="H362:H364"/>
    <mergeCell ref="D488:D489"/>
    <mergeCell ref="D450:I450"/>
    <mergeCell ref="D369:I369"/>
    <mergeCell ref="I362:I364"/>
    <mergeCell ref="D464:I464"/>
    <mergeCell ref="D445:I445"/>
    <mergeCell ref="H430:H431"/>
    <mergeCell ref="G391:G392"/>
    <mergeCell ref="D401:I401"/>
    <mergeCell ref="D425:I425"/>
    <mergeCell ref="D417:I417"/>
    <mergeCell ref="G438:G439"/>
    <mergeCell ref="D434:I434"/>
    <mergeCell ref="I529:I530"/>
    <mergeCell ref="G575:G577"/>
    <mergeCell ref="H549:H552"/>
    <mergeCell ref="D570:D571"/>
    <mergeCell ref="H490:H491"/>
    <mergeCell ref="I575:I577"/>
    <mergeCell ref="I556:I557"/>
    <mergeCell ref="D471:I471"/>
    <mergeCell ref="H537:H538"/>
    <mergeCell ref="I522:I523"/>
    <mergeCell ref="D490:D491"/>
    <mergeCell ref="D522:D523"/>
    <mergeCell ref="H513:H514"/>
    <mergeCell ref="G486:G487"/>
    <mergeCell ref="D484:D485"/>
    <mergeCell ref="G475:G476"/>
    <mergeCell ref="H547:H548"/>
    <mergeCell ref="G430:G431"/>
    <mergeCell ref="D461:I461"/>
    <mergeCell ref="D430:D431"/>
    <mergeCell ref="D405:I405"/>
    <mergeCell ref="D543:D544"/>
    <mergeCell ref="D438:D439"/>
    <mergeCell ref="D547:D548"/>
    <mergeCell ref="G3:I4"/>
    <mergeCell ref="H80:H81"/>
    <mergeCell ref="D3:D5"/>
    <mergeCell ref="I17:I18"/>
    <mergeCell ref="D59:I59"/>
    <mergeCell ref="D241:D242"/>
    <mergeCell ref="I13:I14"/>
    <mergeCell ref="D88:I88"/>
    <mergeCell ref="I102:I103"/>
    <mergeCell ref="G241:G242"/>
    <mergeCell ref="D159:D160"/>
    <mergeCell ref="I200:I201"/>
    <mergeCell ref="D102:D103"/>
    <mergeCell ref="G51:G53"/>
    <mergeCell ref="I202:I203"/>
    <mergeCell ref="D196:I196"/>
    <mergeCell ref="H89:H90"/>
    <mergeCell ref="H17:H18"/>
    <mergeCell ref="D17:D18"/>
    <mergeCell ref="D44:D45"/>
    <mergeCell ref="D151:I151"/>
    <mergeCell ref="H31:H32"/>
    <mergeCell ref="G119:G120"/>
    <mergeCell ref="G44:G45"/>
    <mergeCell ref="D69:I69"/>
    <mergeCell ref="D232:I232"/>
    <mergeCell ref="H223:H225"/>
    <mergeCell ref="H55:H56"/>
    <mergeCell ref="G55:G56"/>
    <mergeCell ref="D92:D93"/>
    <mergeCell ref="H73:H74"/>
    <mergeCell ref="H33:H34"/>
    <mergeCell ref="D50:I50"/>
    <mergeCell ref="D79:I79"/>
    <mergeCell ref="H51:H53"/>
    <mergeCell ref="H60:H63"/>
    <mergeCell ref="I60:I63"/>
    <mergeCell ref="I65:I66"/>
    <mergeCell ref="G159:G161"/>
    <mergeCell ref="H159:H161"/>
    <mergeCell ref="I215:I216"/>
    <mergeCell ref="H121:H122"/>
    <mergeCell ref="D219:I219"/>
    <mergeCell ref="G200:G201"/>
    <mergeCell ref="I159:I161"/>
    <mergeCell ref="D211:I211"/>
    <mergeCell ref="D200:D201"/>
    <mergeCell ref="D191:D192"/>
    <mergeCell ref="D227:D228"/>
    <mergeCell ref="D117:D118"/>
    <mergeCell ref="D170:D171"/>
    <mergeCell ref="D83:D84"/>
    <mergeCell ref="G83:G84"/>
    <mergeCell ref="H83:H84"/>
    <mergeCell ref="I83:I84"/>
    <mergeCell ref="H227:H228"/>
    <mergeCell ref="I227:I228"/>
    <mergeCell ref="D8:I8"/>
    <mergeCell ref="G13:G14"/>
    <mergeCell ref="D13:D14"/>
    <mergeCell ref="I15:I16"/>
    <mergeCell ref="D134:I134"/>
    <mergeCell ref="H15:H16"/>
    <mergeCell ref="I73:I74"/>
    <mergeCell ref="G73:G74"/>
    <mergeCell ref="D153:I153"/>
    <mergeCell ref="D144:I144"/>
    <mergeCell ref="I89:I90"/>
    <mergeCell ref="G92:G93"/>
    <mergeCell ref="D149:I149"/>
    <mergeCell ref="I121:I122"/>
    <mergeCell ref="H100:H101"/>
    <mergeCell ref="H117:H118"/>
    <mergeCell ref="D161:D162"/>
    <mergeCell ref="G215:G216"/>
    <mergeCell ref="H215:H216"/>
    <mergeCell ref="I170:I171"/>
    <mergeCell ref="D96:I96"/>
    <mergeCell ref="D139:I139"/>
    <mergeCell ref="D141:I141"/>
    <mergeCell ref="I33:I34"/>
    <mergeCell ref="D382:I382"/>
    <mergeCell ref="D455:I455"/>
    <mergeCell ref="H532:H533"/>
    <mergeCell ref="G503:G504"/>
    <mergeCell ref="H356:H357"/>
    <mergeCell ref="G532:G533"/>
    <mergeCell ref="G490:G491"/>
    <mergeCell ref="I44:I45"/>
    <mergeCell ref="I51:I53"/>
    <mergeCell ref="G31:G32"/>
    <mergeCell ref="G89:G90"/>
    <mergeCell ref="D73:D74"/>
    <mergeCell ref="D119:D120"/>
    <mergeCell ref="D333:I333"/>
    <mergeCell ref="G307:G308"/>
    <mergeCell ref="D339:I339"/>
    <mergeCell ref="G386:G387"/>
    <mergeCell ref="D377:I377"/>
    <mergeCell ref="H486:H487"/>
    <mergeCell ref="I80:I81"/>
    <mergeCell ref="I100:I101"/>
    <mergeCell ref="D183:I183"/>
    <mergeCell ref="D133:I133"/>
    <mergeCell ref="G170:G171"/>
    <mergeCell ref="H65:H66"/>
    <mergeCell ref="D27:I27"/>
    <mergeCell ref="G100:G101"/>
    <mergeCell ref="D33:D34"/>
    <mergeCell ref="H92:H93"/>
    <mergeCell ref="D421:I421"/>
    <mergeCell ref="G488:G489"/>
    <mergeCell ref="D479:I479"/>
    <mergeCell ref="H503:H504"/>
    <mergeCell ref="D528:I528"/>
    <mergeCell ref="D502:I502"/>
    <mergeCell ref="D403:I403"/>
    <mergeCell ref="D372:I372"/>
    <mergeCell ref="D513:D514"/>
    <mergeCell ref="D532:D533"/>
    <mergeCell ref="D518:I518"/>
    <mergeCell ref="D39:I39"/>
    <mergeCell ref="D65:D66"/>
    <mergeCell ref="G60:G63"/>
    <mergeCell ref="I191:I192"/>
    <mergeCell ref="H170:H171"/>
    <mergeCell ref="D100:D101"/>
    <mergeCell ref="D147:I147"/>
    <mergeCell ref="G117:G118"/>
    <mergeCell ref="I430:I431"/>
    <mergeCell ref="D442:I442"/>
    <mergeCell ref="H202:H203"/>
    <mergeCell ref="H309:H310"/>
    <mergeCell ref="H13:H14"/>
    <mergeCell ref="H102:H103"/>
    <mergeCell ref="H484:H485"/>
    <mergeCell ref="I490:I491"/>
    <mergeCell ref="I31:I32"/>
    <mergeCell ref="I92:I9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6" fitToHeight="0" orientation="landscape" r:id="rId30"/>
  <legacyDrawing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16"/>
  <sheetViews>
    <sheetView workbookViewId="0">
      <selection activeCell="E20" sqref="E20"/>
    </sheetView>
  </sheetViews>
  <sheetFormatPr defaultColWidth="9.140625" defaultRowHeight="15" x14ac:dyDescent="0.25"/>
  <cols>
    <col min="1" max="1" width="19.140625" style="73" customWidth="1"/>
    <col min="2" max="2" width="11.7109375" style="73" customWidth="1"/>
    <col min="3" max="3" width="20.5703125" style="51" customWidth="1"/>
    <col min="4" max="4" width="22.28515625" style="46" customWidth="1"/>
    <col min="5" max="5" width="10.5703125" style="43" customWidth="1"/>
    <col min="6" max="6" width="12" style="47" customWidth="1"/>
    <col min="7" max="7" width="14" style="48" customWidth="1"/>
    <col min="8" max="8" width="12.5703125" style="47" customWidth="1"/>
    <col min="9" max="9" width="10.5703125" style="48" customWidth="1"/>
    <col min="10" max="10" width="6.140625" style="47" customWidth="1"/>
    <col min="11" max="11" width="6.7109375" style="49" customWidth="1"/>
    <col min="12" max="12" width="10.28515625" style="77" customWidth="1"/>
    <col min="13" max="14" width="10.28515625" style="74" customWidth="1"/>
    <col min="15" max="15" width="10.28515625" style="143" customWidth="1"/>
    <col min="16" max="16" width="10.28515625" style="74" customWidth="1"/>
    <col min="17" max="17" width="10.7109375" style="74" customWidth="1"/>
    <col min="18" max="18" width="10.28515625" style="139" customWidth="1"/>
    <col min="19" max="19" width="15.7109375" style="50" customWidth="1"/>
    <col min="20" max="20" width="9.28515625" style="44" customWidth="1"/>
    <col min="21" max="21" width="11.5703125" style="44" customWidth="1"/>
    <col min="22" max="22" width="8.42578125" style="44" customWidth="1"/>
    <col min="23" max="23" width="11.7109375" style="44" customWidth="1"/>
    <col min="24" max="24" width="30.85546875" style="9" customWidth="1"/>
    <col min="25" max="25" width="16.28515625" style="9" customWidth="1"/>
    <col min="26" max="32" width="9.140625" style="9"/>
    <col min="33" max="33" width="12.28515625" style="105" customWidth="1"/>
    <col min="34" max="34" width="11.7109375" style="105" customWidth="1"/>
    <col min="35" max="35" width="9.140625" style="118"/>
    <col min="36" max="36" width="11" style="107" customWidth="1"/>
    <col min="37" max="37" width="9.28515625" style="107" bestFit="1" customWidth="1"/>
    <col min="38" max="38" width="9.28515625" style="49" bestFit="1" customWidth="1"/>
    <col min="39" max="39" width="11.5703125" style="49" customWidth="1"/>
    <col min="40" max="41" width="11.7109375" style="105" customWidth="1"/>
    <col min="42" max="42" width="22.140625" style="49" customWidth="1"/>
    <col min="43" max="16384" width="9.140625" style="9"/>
  </cols>
  <sheetData>
    <row r="1" spans="1:42" customFormat="1" ht="51.75" customHeight="1" x14ac:dyDescent="0.25">
      <c r="A1" s="204" t="s">
        <v>1098</v>
      </c>
      <c r="B1" s="204" t="s">
        <v>1020</v>
      </c>
      <c r="C1" s="208" t="s">
        <v>1015</v>
      </c>
      <c r="D1" s="208" t="s">
        <v>466</v>
      </c>
      <c r="E1" s="208" t="s">
        <v>449</v>
      </c>
      <c r="F1" s="209" t="s">
        <v>487</v>
      </c>
      <c r="H1" s="209" t="s">
        <v>487</v>
      </c>
      <c r="J1" s="213" t="s">
        <v>462</v>
      </c>
      <c r="K1" s="208" t="s">
        <v>327</v>
      </c>
      <c r="L1" s="202" t="s">
        <v>465</v>
      </c>
      <c r="S1" s="212" t="s">
        <v>328</v>
      </c>
      <c r="V1" s="200" t="s">
        <v>491</v>
      </c>
      <c r="AG1" s="196" t="s">
        <v>1072</v>
      </c>
    </row>
    <row r="2" spans="1:42" customFormat="1" ht="52.5" customHeight="1" x14ac:dyDescent="0.25">
      <c r="L2" s="78" t="s">
        <v>1081</v>
      </c>
      <c r="M2" s="210" t="s">
        <v>1082</v>
      </c>
      <c r="P2" s="205" t="s">
        <v>1083</v>
      </c>
      <c r="AG2" s="196" t="s">
        <v>335</v>
      </c>
      <c r="AI2" s="197" t="s">
        <v>1131</v>
      </c>
      <c r="AM2" s="12" t="s">
        <v>1060</v>
      </c>
      <c r="AO2" s="12"/>
      <c r="AP2" s="12"/>
    </row>
    <row r="3" spans="1:42" customFormat="1" ht="54" customHeight="1" x14ac:dyDescent="0.25">
      <c r="F3" s="211" t="s">
        <v>1094</v>
      </c>
      <c r="H3" s="211" t="s">
        <v>1095</v>
      </c>
      <c r="L3" s="201" t="s">
        <v>461</v>
      </c>
      <c r="M3" s="206" t="s">
        <v>468</v>
      </c>
      <c r="O3" s="203" t="s">
        <v>461</v>
      </c>
      <c r="P3" s="206" t="s">
        <v>468</v>
      </c>
      <c r="R3" s="207" t="s">
        <v>461</v>
      </c>
      <c r="S3" s="208" t="s">
        <v>339</v>
      </c>
      <c r="T3" s="198" t="s">
        <v>334</v>
      </c>
      <c r="U3" s="198" t="s">
        <v>335</v>
      </c>
      <c r="V3" s="198" t="s">
        <v>1096</v>
      </c>
      <c r="W3" s="198" t="s">
        <v>1073</v>
      </c>
      <c r="AG3" s="53" t="s">
        <v>1070</v>
      </c>
      <c r="AH3" s="53" t="s">
        <v>1071</v>
      </c>
      <c r="AI3" s="119" t="s">
        <v>462</v>
      </c>
      <c r="AJ3" s="13" t="s">
        <v>1058</v>
      </c>
      <c r="AK3" s="13" t="s">
        <v>1059</v>
      </c>
      <c r="AL3" s="115" t="s">
        <v>1062</v>
      </c>
      <c r="AM3" s="12" t="s">
        <v>334</v>
      </c>
      <c r="AN3" s="106" t="s">
        <v>335</v>
      </c>
      <c r="AO3" s="4" t="s">
        <v>1076</v>
      </c>
      <c r="AP3" s="12" t="s">
        <v>1061</v>
      </c>
    </row>
    <row r="4" spans="1:42" s="69" customFormat="1" ht="27" customHeight="1" x14ac:dyDescent="0.25">
      <c r="A4" s="1"/>
      <c r="B4"/>
      <c r="C4"/>
      <c r="D4"/>
      <c r="E4"/>
      <c r="F4" s="4" t="s">
        <v>488</v>
      </c>
      <c r="G4" s="65" t="s">
        <v>460</v>
      </c>
      <c r="H4" s="4" t="s">
        <v>488</v>
      </c>
      <c r="I4" s="70" t="s">
        <v>460</v>
      </c>
      <c r="J4"/>
      <c r="K4"/>
      <c r="L4"/>
      <c r="M4" s="2" t="s">
        <v>467</v>
      </c>
      <c r="N4" s="3" t="s">
        <v>460</v>
      </c>
      <c r="O4"/>
      <c r="P4" s="2" t="s">
        <v>467</v>
      </c>
      <c r="Q4" s="3" t="s">
        <v>460</v>
      </c>
      <c r="R4"/>
      <c r="S4" s="1"/>
      <c r="T4" s="1"/>
      <c r="U4" s="1"/>
      <c r="V4" s="1"/>
      <c r="W4" s="1"/>
      <c r="AG4" s="104">
        <v>1</v>
      </c>
      <c r="AH4" s="106" t="s">
        <v>1063</v>
      </c>
      <c r="AI4" s="120" t="s">
        <v>1064</v>
      </c>
      <c r="AJ4" s="13" t="s">
        <v>1065</v>
      </c>
      <c r="AK4" s="13" t="s">
        <v>1066</v>
      </c>
      <c r="AL4" s="116" t="s">
        <v>1067</v>
      </c>
      <c r="AM4" s="104" t="s">
        <v>1068</v>
      </c>
      <c r="AN4" s="106" t="s">
        <v>1069</v>
      </c>
      <c r="AO4" s="106">
        <v>9</v>
      </c>
      <c r="AP4" s="104" t="s">
        <v>1077</v>
      </c>
    </row>
    <row r="5" spans="1:42" s="66" customFormat="1" ht="30" customHeight="1" x14ac:dyDescent="0.25">
      <c r="A5" s="56" t="s">
        <v>633</v>
      </c>
      <c r="B5" s="56" t="s">
        <v>637</v>
      </c>
      <c r="C5" s="57" t="s">
        <v>637</v>
      </c>
      <c r="D5" s="57" t="s">
        <v>7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 s="5"/>
      <c r="W5" s="98"/>
      <c r="AG5" s="108"/>
      <c r="AH5" s="108"/>
      <c r="AI5" s="109"/>
      <c r="AJ5" s="110"/>
      <c r="AK5" s="110"/>
      <c r="AL5" s="188" t="str">
        <f t="shared" ref="AL5:AL9" si="0">IF(AK5&lt;&gt;"",AK5/R5*100-100,"")</f>
        <v/>
      </c>
      <c r="AM5" s="109"/>
      <c r="AN5" s="108"/>
      <c r="AO5" s="108"/>
      <c r="AP5" s="109"/>
    </row>
    <row r="6" spans="1:42" ht="73.5" customHeight="1" x14ac:dyDescent="0.25">
      <c r="A6" s="39" t="s">
        <v>633</v>
      </c>
      <c r="B6" s="39" t="s">
        <v>637</v>
      </c>
      <c r="C6" s="79" t="s">
        <v>332</v>
      </c>
      <c r="D6" s="88" t="s">
        <v>1006</v>
      </c>
      <c r="E6" s="88"/>
      <c r="F6" s="83"/>
      <c r="G6" s="83"/>
      <c r="H6" s="83"/>
      <c r="I6" s="83"/>
      <c r="J6" s="82" t="s">
        <v>492</v>
      </c>
      <c r="K6" s="81" t="s">
        <v>1018</v>
      </c>
      <c r="L6" s="75">
        <v>72.459999999999994</v>
      </c>
      <c r="M6" s="34">
        <v>67.260000000000005</v>
      </c>
      <c r="N6" s="34">
        <f t="shared" ref="N6:N14" si="1">IF(J6="общ",ROUND(M6*1.2,2),ROUND(M6,2))</f>
        <v>80.709999999999994</v>
      </c>
      <c r="O6" s="134">
        <v>72.459999999999994</v>
      </c>
      <c r="P6" s="192">
        <v>69.31</v>
      </c>
      <c r="Q6" s="192">
        <f t="shared" ref="Q6:Q14" si="2">IF(J6="общ",ROUND(P6*1.2,2),ROUND(P6,2))</f>
        <v>83.17</v>
      </c>
      <c r="R6" s="192">
        <v>75.349999999999994</v>
      </c>
      <c r="S6" s="81" t="s">
        <v>484</v>
      </c>
      <c r="T6" s="81" t="s">
        <v>1021</v>
      </c>
      <c r="U6" s="124">
        <v>44154</v>
      </c>
      <c r="V6" s="5">
        <f t="shared" ref="V6:V14" si="3">O6/L6*100-100</f>
        <v>0</v>
      </c>
      <c r="W6" s="98">
        <f t="shared" ref="W6:W14" si="4">R6/L6*100-100</f>
        <v>3.9884073971846448</v>
      </c>
      <c r="X6" s="167" t="s">
        <v>1103</v>
      </c>
      <c r="AG6" s="111"/>
      <c r="AH6" s="111"/>
      <c r="AI6" s="72"/>
      <c r="AJ6" s="112"/>
      <c r="AK6" s="112"/>
      <c r="AL6" s="188" t="str">
        <f t="shared" si="0"/>
        <v/>
      </c>
      <c r="AM6" s="72"/>
      <c r="AN6" s="111"/>
      <c r="AO6" s="111"/>
      <c r="AP6" s="72"/>
    </row>
    <row r="7" spans="1:42" ht="71.25" x14ac:dyDescent="0.25">
      <c r="A7" s="39" t="s">
        <v>633</v>
      </c>
      <c r="B7" s="39" t="s">
        <v>639</v>
      </c>
      <c r="C7" s="87" t="s">
        <v>332</v>
      </c>
      <c r="D7" s="123" t="s">
        <v>1127</v>
      </c>
      <c r="E7" s="89"/>
      <c r="F7" s="90"/>
      <c r="G7" s="90"/>
      <c r="H7" s="90"/>
      <c r="I7" s="90"/>
      <c r="J7" s="91" t="s">
        <v>492</v>
      </c>
      <c r="K7" s="92" t="s">
        <v>1016</v>
      </c>
      <c r="L7" s="75">
        <v>50.42</v>
      </c>
      <c r="M7" s="34">
        <v>50.64</v>
      </c>
      <c r="N7" s="34">
        <f t="shared" si="1"/>
        <v>60.77</v>
      </c>
      <c r="O7" s="134">
        <v>50.42</v>
      </c>
      <c r="P7" s="192">
        <v>52.37</v>
      </c>
      <c r="Q7" s="192">
        <f t="shared" si="2"/>
        <v>62.84</v>
      </c>
      <c r="R7" s="192">
        <v>52.28</v>
      </c>
      <c r="S7" s="199" t="s">
        <v>350</v>
      </c>
      <c r="T7" s="94" t="s">
        <v>1021</v>
      </c>
      <c r="U7" s="95">
        <v>44154</v>
      </c>
      <c r="V7" s="5">
        <f t="shared" si="3"/>
        <v>0</v>
      </c>
      <c r="W7" s="98">
        <f t="shared" si="4"/>
        <v>3.6890122967076593</v>
      </c>
      <c r="X7" s="167" t="s">
        <v>1103</v>
      </c>
      <c r="AG7" s="111"/>
      <c r="AH7" s="111"/>
      <c r="AI7" s="72"/>
      <c r="AJ7" s="112"/>
      <c r="AK7" s="112"/>
      <c r="AL7" s="188" t="str">
        <f t="shared" si="0"/>
        <v/>
      </c>
      <c r="AM7" s="72"/>
      <c r="AN7" s="111"/>
      <c r="AO7" s="111"/>
      <c r="AP7" s="72"/>
    </row>
    <row r="8" spans="1:42" ht="45" customHeight="1" x14ac:dyDescent="0.25">
      <c r="A8" s="39" t="s">
        <v>633</v>
      </c>
      <c r="B8" s="39" t="s">
        <v>639</v>
      </c>
      <c r="C8" s="87" t="s">
        <v>333</v>
      </c>
      <c r="D8" s="123" t="s">
        <v>1006</v>
      </c>
      <c r="E8" s="89"/>
      <c r="F8" s="90"/>
      <c r="G8" s="90"/>
      <c r="H8" s="90"/>
      <c r="I8" s="90"/>
      <c r="J8" s="91" t="s">
        <v>492</v>
      </c>
      <c r="K8" s="92" t="s">
        <v>1016</v>
      </c>
      <c r="L8" s="75">
        <v>28.4</v>
      </c>
      <c r="M8" s="34">
        <v>37.299999999999997</v>
      </c>
      <c r="N8" s="34">
        <f t="shared" si="1"/>
        <v>44.76</v>
      </c>
      <c r="O8" s="134">
        <v>28.4</v>
      </c>
      <c r="P8" s="193">
        <v>38.36</v>
      </c>
      <c r="Q8" s="192">
        <f t="shared" si="2"/>
        <v>46.03</v>
      </c>
      <c r="R8" s="193">
        <v>29.45</v>
      </c>
      <c r="S8"/>
      <c r="T8"/>
      <c r="U8"/>
      <c r="V8" s="5">
        <f t="shared" si="3"/>
        <v>0</v>
      </c>
      <c r="W8" s="98">
        <f t="shared" si="4"/>
        <v>3.6971830985915517</v>
      </c>
      <c r="X8" s="167" t="s">
        <v>1103</v>
      </c>
      <c r="AG8" s="111"/>
      <c r="AH8" s="111"/>
      <c r="AI8" s="72"/>
      <c r="AJ8" s="112"/>
      <c r="AK8" s="112"/>
      <c r="AL8" s="188" t="str">
        <f t="shared" si="0"/>
        <v/>
      </c>
      <c r="AM8" s="72"/>
      <c r="AN8" s="111"/>
      <c r="AO8" s="111"/>
      <c r="AP8" s="72"/>
    </row>
    <row r="9" spans="1:42" ht="45" customHeight="1" x14ac:dyDescent="0.25">
      <c r="A9" s="39" t="s">
        <v>633</v>
      </c>
      <c r="B9" s="39" t="s">
        <v>642</v>
      </c>
      <c r="C9" s="87" t="s">
        <v>332</v>
      </c>
      <c r="D9" s="88" t="s">
        <v>1009</v>
      </c>
      <c r="E9" s="89"/>
      <c r="F9" s="90"/>
      <c r="G9" s="90"/>
      <c r="H9" s="90"/>
      <c r="I9" s="90"/>
      <c r="J9" s="82" t="s">
        <v>492</v>
      </c>
      <c r="K9" s="89" t="s">
        <v>1016</v>
      </c>
      <c r="L9" s="75">
        <v>23.54</v>
      </c>
      <c r="M9" s="34">
        <v>23.59</v>
      </c>
      <c r="N9" s="34">
        <f t="shared" si="1"/>
        <v>28.31</v>
      </c>
      <c r="O9" s="134">
        <v>23.54</v>
      </c>
      <c r="P9" s="34">
        <v>24.33</v>
      </c>
      <c r="Q9" s="34">
        <f t="shared" si="2"/>
        <v>29.2</v>
      </c>
      <c r="R9" s="135">
        <v>24.4</v>
      </c>
      <c r="S9" s="93" t="s">
        <v>350</v>
      </c>
      <c r="T9" s="94" t="s">
        <v>1021</v>
      </c>
      <c r="U9" s="95">
        <v>44154</v>
      </c>
      <c r="V9" s="5">
        <f t="shared" si="3"/>
        <v>0</v>
      </c>
      <c r="W9" s="98">
        <f t="shared" si="4"/>
        <v>3.6533559898045809</v>
      </c>
      <c r="X9" s="167" t="s">
        <v>1103</v>
      </c>
      <c r="AG9" s="111"/>
      <c r="AH9" s="111"/>
      <c r="AI9" s="72"/>
      <c r="AJ9" s="112"/>
      <c r="AK9" s="112"/>
      <c r="AL9" s="188" t="str">
        <f t="shared" si="0"/>
        <v/>
      </c>
      <c r="AM9" s="72"/>
      <c r="AN9" s="111"/>
      <c r="AO9" s="111"/>
      <c r="AP9" s="72"/>
    </row>
    <row r="10" spans="1:42" ht="30" customHeight="1" x14ac:dyDescent="0.25">
      <c r="A10" s="39" t="s">
        <v>633</v>
      </c>
      <c r="B10" s="39" t="s">
        <v>644</v>
      </c>
      <c r="C10" s="87" t="s">
        <v>332</v>
      </c>
      <c r="D10" s="123" t="s">
        <v>1010</v>
      </c>
      <c r="E10" s="89"/>
      <c r="F10" s="90"/>
      <c r="G10" s="90"/>
      <c r="H10" s="90"/>
      <c r="I10" s="90"/>
      <c r="J10" s="90" t="s">
        <v>492</v>
      </c>
      <c r="K10" s="89" t="s">
        <v>1016</v>
      </c>
      <c r="L10" s="75">
        <v>37.14</v>
      </c>
      <c r="M10" s="34">
        <v>47.87</v>
      </c>
      <c r="N10" s="34">
        <f t="shared" si="1"/>
        <v>57.44</v>
      </c>
      <c r="O10" s="134">
        <v>37.14</v>
      </c>
      <c r="P10" s="7">
        <v>49.47</v>
      </c>
      <c r="Q10" s="7">
        <f t="shared" si="2"/>
        <v>59.36</v>
      </c>
      <c r="R10" s="7">
        <v>38.51</v>
      </c>
      <c r="S10" s="199" t="s">
        <v>350</v>
      </c>
      <c r="T10" s="94" t="s">
        <v>1021</v>
      </c>
      <c r="U10" s="95">
        <v>44154</v>
      </c>
      <c r="V10" s="5">
        <f t="shared" si="3"/>
        <v>0</v>
      </c>
      <c r="W10" s="98">
        <f t="shared" si="4"/>
        <v>3.688745288099085</v>
      </c>
      <c r="X10" s="167" t="s">
        <v>1103</v>
      </c>
      <c r="AG10" s="111"/>
      <c r="AH10" s="111"/>
      <c r="AI10" s="72"/>
      <c r="AJ10" s="112"/>
      <c r="AK10" s="112"/>
      <c r="AL10" s="188" t="str">
        <f t="shared" ref="AL10:AL14" si="5">IF(AK10&lt;&gt;"",AK10/R10*100-100,"")</f>
        <v/>
      </c>
      <c r="AM10" s="72"/>
      <c r="AN10" s="111"/>
      <c r="AO10" s="111"/>
      <c r="AP10" s="72"/>
    </row>
    <row r="11" spans="1:42" ht="30" customHeight="1" x14ac:dyDescent="0.25">
      <c r="A11" s="39" t="s">
        <v>633</v>
      </c>
      <c r="B11" s="39" t="s">
        <v>644</v>
      </c>
      <c r="C11" s="87" t="s">
        <v>333</v>
      </c>
      <c r="D11" s="123" t="s">
        <v>1010</v>
      </c>
      <c r="E11" s="89"/>
      <c r="F11" s="90"/>
      <c r="G11" s="90"/>
      <c r="H11" s="90"/>
      <c r="I11" s="90"/>
      <c r="J11" s="90" t="s">
        <v>492</v>
      </c>
      <c r="K11" s="89" t="s">
        <v>1016</v>
      </c>
      <c r="L11" s="75">
        <v>19.84</v>
      </c>
      <c r="M11" s="34">
        <v>23.58</v>
      </c>
      <c r="N11" s="34">
        <f t="shared" si="1"/>
        <v>28.3</v>
      </c>
      <c r="O11" s="134">
        <v>19.84</v>
      </c>
      <c r="P11" s="190">
        <v>24.26</v>
      </c>
      <c r="Q11" s="7">
        <f t="shared" si="2"/>
        <v>29.11</v>
      </c>
      <c r="R11" s="190">
        <v>20.57</v>
      </c>
      <c r="S11"/>
      <c r="T11"/>
      <c r="U11"/>
      <c r="V11" s="5">
        <f t="shared" si="3"/>
        <v>0</v>
      </c>
      <c r="W11" s="98">
        <f t="shared" si="4"/>
        <v>3.6794354838709751</v>
      </c>
      <c r="X11" s="167" t="s">
        <v>1103</v>
      </c>
      <c r="AG11" s="111"/>
      <c r="AH11" s="111"/>
      <c r="AI11" s="72"/>
      <c r="AJ11" s="112"/>
      <c r="AK11" s="112"/>
      <c r="AL11" s="188" t="str">
        <f t="shared" si="5"/>
        <v/>
      </c>
      <c r="AM11" s="72"/>
      <c r="AN11" s="111"/>
      <c r="AO11" s="111"/>
      <c r="AP11" s="72"/>
    </row>
    <row r="12" spans="1:42" ht="45" customHeight="1" x14ac:dyDescent="0.25">
      <c r="A12" s="39" t="s">
        <v>633</v>
      </c>
      <c r="B12" s="39" t="s">
        <v>645</v>
      </c>
      <c r="C12" s="87" t="s">
        <v>332</v>
      </c>
      <c r="D12" s="88" t="s">
        <v>1010</v>
      </c>
      <c r="E12" s="89"/>
      <c r="F12" s="90"/>
      <c r="G12" s="90"/>
      <c r="H12" s="90"/>
      <c r="I12" s="90"/>
      <c r="J12" s="91" t="s">
        <v>492</v>
      </c>
      <c r="K12" s="92" t="s">
        <v>1016</v>
      </c>
      <c r="L12" s="75">
        <v>47.15</v>
      </c>
      <c r="M12" s="34">
        <v>118.88</v>
      </c>
      <c r="N12" s="34">
        <f t="shared" si="1"/>
        <v>142.66</v>
      </c>
      <c r="O12" s="134">
        <v>47.15</v>
      </c>
      <c r="P12" s="34">
        <v>122.49</v>
      </c>
      <c r="Q12" s="34">
        <f t="shared" si="2"/>
        <v>146.99</v>
      </c>
      <c r="R12" s="135">
        <v>49.03</v>
      </c>
      <c r="S12" s="79" t="s">
        <v>336</v>
      </c>
      <c r="T12" s="94" t="s">
        <v>1021</v>
      </c>
      <c r="U12" s="95">
        <v>44154</v>
      </c>
      <c r="V12" s="5">
        <f t="shared" si="3"/>
        <v>0</v>
      </c>
      <c r="W12" s="98">
        <f t="shared" si="4"/>
        <v>3.9872746553552503</v>
      </c>
      <c r="X12" s="167" t="s">
        <v>1103</v>
      </c>
      <c r="AG12" s="111"/>
      <c r="AH12" s="111"/>
      <c r="AI12" s="72"/>
      <c r="AJ12" s="112"/>
      <c r="AK12" s="112"/>
      <c r="AL12" s="188" t="str">
        <f t="shared" si="5"/>
        <v/>
      </c>
      <c r="AM12" s="72"/>
      <c r="AN12" s="111"/>
      <c r="AO12" s="111"/>
      <c r="AP12" s="72"/>
    </row>
    <row r="13" spans="1:42" ht="85.5" x14ac:dyDescent="0.25">
      <c r="A13" s="39" t="s">
        <v>633</v>
      </c>
      <c r="B13" s="149" t="s">
        <v>652</v>
      </c>
      <c r="C13" s="170" t="s">
        <v>332</v>
      </c>
      <c r="D13" s="171" t="s">
        <v>510</v>
      </c>
      <c r="E13" s="172"/>
      <c r="F13" s="173"/>
      <c r="G13" s="173"/>
      <c r="H13" s="173"/>
      <c r="I13" s="173"/>
      <c r="J13" s="173" t="s">
        <v>493</v>
      </c>
      <c r="K13" s="172" t="s">
        <v>1016</v>
      </c>
      <c r="L13" s="151">
        <v>72.040000000000006</v>
      </c>
      <c r="M13" s="151">
        <v>97.74</v>
      </c>
      <c r="N13" s="151">
        <f t="shared" si="1"/>
        <v>97.74</v>
      </c>
      <c r="O13" s="151">
        <v>72.040000000000006</v>
      </c>
      <c r="P13" s="151">
        <v>98.2</v>
      </c>
      <c r="Q13" s="151">
        <f t="shared" si="2"/>
        <v>98.2</v>
      </c>
      <c r="R13" s="151">
        <v>74.7</v>
      </c>
      <c r="S13" s="174" t="s">
        <v>484</v>
      </c>
      <c r="T13" s="175" t="s">
        <v>1119</v>
      </c>
      <c r="U13" s="176" t="s">
        <v>1126</v>
      </c>
      <c r="V13" s="5">
        <f t="shared" si="3"/>
        <v>0</v>
      </c>
      <c r="W13" s="98">
        <f t="shared" si="4"/>
        <v>3.692393114936138</v>
      </c>
      <c r="X13" s="191" t="s">
        <v>1128</v>
      </c>
      <c r="AG13" s="111"/>
      <c r="AH13" s="111"/>
      <c r="AI13" s="72"/>
      <c r="AJ13" s="112"/>
      <c r="AK13" s="112"/>
      <c r="AL13" s="188" t="str">
        <f t="shared" si="5"/>
        <v/>
      </c>
      <c r="AM13" s="72"/>
      <c r="AN13" s="111"/>
      <c r="AO13" s="111"/>
      <c r="AP13" s="72"/>
    </row>
    <row r="14" spans="1:42" ht="45" customHeight="1" x14ac:dyDescent="0.25">
      <c r="A14" s="39" t="s">
        <v>633</v>
      </c>
      <c r="B14" s="39" t="s">
        <v>653</v>
      </c>
      <c r="C14" s="87" t="s">
        <v>332</v>
      </c>
      <c r="D14" s="123" t="s">
        <v>1010</v>
      </c>
      <c r="E14" s="89"/>
      <c r="F14" s="90"/>
      <c r="G14" s="90"/>
      <c r="H14" s="90"/>
      <c r="I14" s="90"/>
      <c r="J14" s="91" t="s">
        <v>492</v>
      </c>
      <c r="K14" s="92" t="s">
        <v>1016</v>
      </c>
      <c r="L14" s="75">
        <v>34.270000000000003</v>
      </c>
      <c r="M14" s="34">
        <v>44.23</v>
      </c>
      <c r="N14" s="34">
        <f t="shared" si="1"/>
        <v>53.08</v>
      </c>
      <c r="O14" s="134">
        <v>34.270000000000003</v>
      </c>
      <c r="P14" s="34">
        <v>45.24</v>
      </c>
      <c r="Q14" s="34">
        <f t="shared" si="2"/>
        <v>54.29</v>
      </c>
      <c r="R14" s="135">
        <v>35.64</v>
      </c>
      <c r="S14" s="93" t="s">
        <v>350</v>
      </c>
      <c r="T14" s="94" t="s">
        <v>1021</v>
      </c>
      <c r="U14" s="95">
        <v>44154</v>
      </c>
      <c r="V14" s="5">
        <f t="shared" si="3"/>
        <v>0</v>
      </c>
      <c r="W14" s="98">
        <f t="shared" si="4"/>
        <v>3.9976655967318209</v>
      </c>
      <c r="X14" s="167" t="s">
        <v>1103</v>
      </c>
      <c r="AG14" s="111"/>
      <c r="AH14" s="111"/>
      <c r="AI14" s="72"/>
      <c r="AJ14" s="112"/>
      <c r="AK14" s="112"/>
      <c r="AL14" s="188" t="str">
        <f t="shared" si="5"/>
        <v/>
      </c>
      <c r="AM14" s="72"/>
      <c r="AN14" s="111"/>
      <c r="AO14" s="111"/>
      <c r="AP14" s="72"/>
    </row>
    <row r="15" spans="1:42" ht="45.75" customHeight="1" x14ac:dyDescent="0.25">
      <c r="A15" s="39" t="s">
        <v>657</v>
      </c>
      <c r="B15" s="39" t="s">
        <v>659</v>
      </c>
      <c r="C15" s="87" t="s">
        <v>332</v>
      </c>
      <c r="D15" s="80" t="s">
        <v>489</v>
      </c>
      <c r="E15" s="81"/>
      <c r="F15" s="82"/>
      <c r="G15" s="82"/>
      <c r="H15" s="82"/>
      <c r="I15" s="82"/>
      <c r="J15" s="82" t="s">
        <v>492</v>
      </c>
      <c r="K15" s="97" t="s">
        <v>1016</v>
      </c>
      <c r="L15" s="75">
        <v>17.48</v>
      </c>
      <c r="M15" s="34">
        <v>14.57</v>
      </c>
      <c r="N15" s="34">
        <f t="shared" ref="N15" si="6">IF(J15="общ",ROUND(M15*1.2,2),ROUND(M15,2))</f>
        <v>17.48</v>
      </c>
      <c r="O15" s="134">
        <v>17.48</v>
      </c>
      <c r="P15" s="34"/>
      <c r="Q15" s="34">
        <f t="shared" ref="Q15" si="7">IF(J15="общ",ROUND(P15*1.2,2),ROUND(P15,2))</f>
        <v>0</v>
      </c>
      <c r="R15" s="144"/>
      <c r="S15" s="79" t="s">
        <v>337</v>
      </c>
      <c r="T15" s="81" t="s">
        <v>959</v>
      </c>
      <c r="U15" s="124" t="s">
        <v>958</v>
      </c>
      <c r="V15" s="88">
        <f t="shared" ref="V15" si="8">O15/L15*100-100</f>
        <v>0</v>
      </c>
      <c r="W15" s="132">
        <f t="shared" ref="W15" si="9">R15/L15*100-100</f>
        <v>-100</v>
      </c>
      <c r="X15" s="133"/>
      <c r="Y15" s="133"/>
      <c r="AG15" s="111"/>
      <c r="AH15" s="111"/>
      <c r="AI15" s="72"/>
      <c r="AJ15" s="112"/>
      <c r="AK15" s="112"/>
      <c r="AL15" s="188" t="str">
        <f t="shared" ref="AL15" si="10">IF(AK15&lt;&gt;"",AK15/R15*100-100,"")</f>
        <v/>
      </c>
      <c r="AM15" s="72"/>
      <c r="AN15" s="111"/>
      <c r="AO15" s="111"/>
      <c r="AP15" s="72"/>
    </row>
    <row r="16" spans="1:42" ht="42.75" customHeight="1" x14ac:dyDescent="0.25">
      <c r="A16" s="39" t="s">
        <v>684</v>
      </c>
      <c r="B16" s="39" t="s">
        <v>689</v>
      </c>
      <c r="C16" s="80" t="s">
        <v>332</v>
      </c>
      <c r="D16" s="80" t="s">
        <v>515</v>
      </c>
      <c r="E16" s="88"/>
      <c r="F16" s="83"/>
      <c r="G16" s="83"/>
      <c r="H16" s="83"/>
      <c r="I16" s="83"/>
      <c r="J16" s="82" t="s">
        <v>493</v>
      </c>
      <c r="K16" s="97" t="s">
        <v>1018</v>
      </c>
      <c r="L16" s="86">
        <v>50.66</v>
      </c>
      <c r="M16" s="86">
        <v>50.66</v>
      </c>
      <c r="N16" s="178">
        <f>IF(J16="общ",ROUND(M16*1.2,2),ROUND(M16,2))</f>
        <v>50.66</v>
      </c>
      <c r="O16" s="86">
        <v>50.66</v>
      </c>
      <c r="P16" s="86">
        <v>52.52</v>
      </c>
      <c r="Q16" s="178">
        <f>IF(J16="общ",ROUND(P16*1.2,2),ROUND(P16,2))</f>
        <v>52.52</v>
      </c>
      <c r="R16" s="86">
        <v>52.52</v>
      </c>
      <c r="S16" s="182" t="s">
        <v>448</v>
      </c>
      <c r="T16" s="180" t="s">
        <v>1040</v>
      </c>
      <c r="U16" s="181" t="s">
        <v>1041</v>
      </c>
      <c r="V16" s="5">
        <f>O16/L16*100-100</f>
        <v>0</v>
      </c>
      <c r="W16" s="98">
        <f>R16/L16*100-100</f>
        <v>3.6715357283853223</v>
      </c>
      <c r="X16" s="194" t="s">
        <v>1132</v>
      </c>
      <c r="AG16" s="111"/>
      <c r="AH16" s="111"/>
      <c r="AI16" s="72"/>
      <c r="AJ16" s="112"/>
      <c r="AK16" s="112"/>
      <c r="AL16" s="188" t="str">
        <f t="shared" ref="AL16" si="11">IF(AK16&lt;&gt;"",AK16/R16*100-100,"")</f>
        <v/>
      </c>
      <c r="AM16" s="72"/>
      <c r="AN16" s="111"/>
      <c r="AO16" s="111"/>
      <c r="AP16" s="72"/>
    </row>
    <row r="17" spans="1:42" ht="95.25" customHeight="1" x14ac:dyDescent="0.25">
      <c r="A17" s="39" t="s">
        <v>722</v>
      </c>
      <c r="B17" s="39" t="s">
        <v>725</v>
      </c>
      <c r="C17" s="182" t="s">
        <v>332</v>
      </c>
      <c r="D17" s="177" t="s">
        <v>379</v>
      </c>
      <c r="E17" s="180"/>
      <c r="F17" s="179"/>
      <c r="G17" s="179"/>
      <c r="H17" s="179"/>
      <c r="I17" s="179"/>
      <c r="J17" s="179" t="s">
        <v>493</v>
      </c>
      <c r="K17" s="183" t="s">
        <v>1018</v>
      </c>
      <c r="L17" s="178">
        <v>48.7</v>
      </c>
      <c r="M17" s="178">
        <v>142.75</v>
      </c>
      <c r="N17" s="178">
        <f t="shared" ref="N17:N18" si="12">IF(J17="общ",ROUND(M17*1.2,2),ROUND(M17,2))</f>
        <v>142.75</v>
      </c>
      <c r="O17" s="178">
        <v>48.7</v>
      </c>
      <c r="P17" s="184">
        <v>147.94999999999999</v>
      </c>
      <c r="Q17" s="178">
        <f t="shared" ref="Q17:Q18" si="13">IF(J17="общ",ROUND(P17*1.2,2),ROUND(P17,2))</f>
        <v>147.94999999999999</v>
      </c>
      <c r="R17" s="184">
        <v>49.51</v>
      </c>
      <c r="S17" s="182" t="s">
        <v>376</v>
      </c>
      <c r="T17" s="180" t="s">
        <v>1078</v>
      </c>
      <c r="U17" s="181" t="s">
        <v>1079</v>
      </c>
      <c r="V17" s="86">
        <f t="shared" ref="V17:V18" si="14">O17/L17*100-100</f>
        <v>0</v>
      </c>
      <c r="W17" s="185">
        <f t="shared" ref="W17:W18" si="15">R17/L17*100-100</f>
        <v>1.6632443531827477</v>
      </c>
      <c r="X17" s="186" t="s">
        <v>1123</v>
      </c>
      <c r="Y17" s="187"/>
      <c r="Z17" s="187"/>
      <c r="AG17" s="111"/>
      <c r="AH17" s="111"/>
      <c r="AI17" s="72"/>
      <c r="AJ17" s="112"/>
      <c r="AK17" s="112"/>
      <c r="AL17" s="188" t="str">
        <f t="shared" ref="AL17:AL18" si="16">IF(AK17&lt;&gt;"",AK17/R17*100-100,"")</f>
        <v/>
      </c>
      <c r="AM17" s="72"/>
      <c r="AN17" s="111"/>
      <c r="AO17" s="111"/>
      <c r="AP17" s="72"/>
    </row>
    <row r="18" spans="1:42" ht="110.25" customHeight="1" x14ac:dyDescent="0.25">
      <c r="A18" s="39" t="s">
        <v>722</v>
      </c>
      <c r="B18" s="39" t="s">
        <v>725</v>
      </c>
      <c r="C18" s="79" t="s">
        <v>333</v>
      </c>
      <c r="D18" s="154" t="s">
        <v>379</v>
      </c>
      <c r="E18" s="155"/>
      <c r="F18" s="156"/>
      <c r="G18" s="156"/>
      <c r="H18" s="156"/>
      <c r="I18" s="156"/>
      <c r="J18" s="156" t="s">
        <v>493</v>
      </c>
      <c r="K18" s="155" t="s">
        <v>1018</v>
      </c>
      <c r="L18" s="144">
        <v>15.22</v>
      </c>
      <c r="M18" s="144">
        <v>15.22</v>
      </c>
      <c r="N18" s="144">
        <f t="shared" si="12"/>
        <v>15.22</v>
      </c>
      <c r="O18" s="144">
        <v>15.22</v>
      </c>
      <c r="P18" s="145">
        <v>16.260000000000002</v>
      </c>
      <c r="Q18" s="144">
        <f t="shared" si="13"/>
        <v>16.260000000000002</v>
      </c>
      <c r="R18" s="145">
        <v>16.260000000000002</v>
      </c>
      <c r="S18" s="157" t="s">
        <v>376</v>
      </c>
      <c r="T18" s="155" t="s">
        <v>1080</v>
      </c>
      <c r="U18" s="158" t="s">
        <v>1122</v>
      </c>
      <c r="V18" s="5">
        <f t="shared" si="14"/>
        <v>0</v>
      </c>
      <c r="W18" s="98">
        <f t="shared" si="15"/>
        <v>6.8331143232588829</v>
      </c>
      <c r="AG18" s="111"/>
      <c r="AH18" s="111"/>
      <c r="AI18" s="72"/>
      <c r="AJ18" s="112"/>
      <c r="AK18" s="112"/>
      <c r="AL18" s="188" t="str">
        <f t="shared" si="16"/>
        <v/>
      </c>
      <c r="AM18" s="72"/>
      <c r="AN18" s="111"/>
      <c r="AO18" s="111"/>
      <c r="AP18" s="72"/>
    </row>
    <row r="19" spans="1:42" ht="90" x14ac:dyDescent="0.25">
      <c r="A19" s="39" t="s">
        <v>833</v>
      </c>
      <c r="B19" s="39" t="s">
        <v>843</v>
      </c>
      <c r="C19" s="29" t="s">
        <v>329</v>
      </c>
      <c r="D19" s="32" t="s">
        <v>503</v>
      </c>
      <c r="E19" s="33">
        <v>4.7399999999999998E-2</v>
      </c>
      <c r="F19" s="30"/>
      <c r="G19" s="30">
        <f>E19*O19+O20</f>
        <v>0</v>
      </c>
      <c r="H19" s="30"/>
      <c r="I19" s="30">
        <f>E19*R19+R20</f>
        <v>118.55878000000001</v>
      </c>
      <c r="J19" s="25" t="s">
        <v>493</v>
      </c>
      <c r="K19" s="33" t="s">
        <v>330</v>
      </c>
      <c r="L19" s="68">
        <v>1734.1</v>
      </c>
      <c r="M19" s="54"/>
      <c r="N19" s="34">
        <f t="shared" ref="N19:N28" si="17">IF(J19="общ",ROUND(M19*1.2,2),ROUND(M19,2))</f>
        <v>0</v>
      </c>
      <c r="O19" s="141"/>
      <c r="P19" s="21"/>
      <c r="Q19" s="34"/>
      <c r="R19" s="136">
        <v>1794.7</v>
      </c>
      <c r="S19" s="31" t="s">
        <v>336</v>
      </c>
      <c r="T19" s="15" t="s">
        <v>1112</v>
      </c>
      <c r="U19" s="41" t="s">
        <v>1113</v>
      </c>
      <c r="V19" s="5">
        <f t="shared" ref="V19:V28" si="18">O19/L19*100-100</f>
        <v>-100</v>
      </c>
      <c r="W19" s="98">
        <f t="shared" ref="W19:W28" si="19">R19/L19*100-100</f>
        <v>3.4946081540857108</v>
      </c>
      <c r="X19" s="166" t="s">
        <v>1103</v>
      </c>
      <c r="AG19" s="111"/>
      <c r="AH19" s="111"/>
      <c r="AI19" s="103"/>
      <c r="AJ19" s="112"/>
      <c r="AK19" s="112"/>
      <c r="AL19" s="188" t="str">
        <f t="shared" ref="AL19:AL28" si="20">IF(AK19&lt;&gt;"",AK19/R19*100-100,"")</f>
        <v/>
      </c>
      <c r="AM19" s="72"/>
      <c r="AN19" s="111"/>
      <c r="AO19" s="111"/>
      <c r="AP19" s="72"/>
    </row>
    <row r="20" spans="1:42" ht="30" customHeight="1" x14ac:dyDescent="0.25">
      <c r="A20" s="39" t="s">
        <v>833</v>
      </c>
      <c r="B20" s="39" t="s">
        <v>843</v>
      </c>
      <c r="C20" s="29" t="s">
        <v>331</v>
      </c>
      <c r="D20"/>
      <c r="E20" s="33">
        <v>4.7399999999999998E-2</v>
      </c>
      <c r="F20" s="61"/>
      <c r="G20" s="30">
        <f>E19*N19+N20</f>
        <v>0</v>
      </c>
      <c r="H20" s="30"/>
      <c r="I20" s="30">
        <f>E19*Q19+Q20</f>
        <v>0</v>
      </c>
      <c r="J20" s="64" t="s">
        <v>493</v>
      </c>
      <c r="K20" s="26" t="s">
        <v>356</v>
      </c>
      <c r="L20" s="68">
        <v>32.36</v>
      </c>
      <c r="M20" s="54"/>
      <c r="N20" s="34">
        <f t="shared" si="17"/>
        <v>0</v>
      </c>
      <c r="O20" s="141"/>
      <c r="P20" s="21"/>
      <c r="Q20" s="34"/>
      <c r="R20" s="136">
        <v>33.49</v>
      </c>
      <c r="S20"/>
      <c r="T20"/>
      <c r="U20"/>
      <c r="V20" s="5">
        <f t="shared" si="18"/>
        <v>-100</v>
      </c>
      <c r="W20" s="98">
        <f>R20/L20*100-100</f>
        <v>3.4919653893695966</v>
      </c>
      <c r="X20" s="166" t="s">
        <v>1103</v>
      </c>
      <c r="AG20" s="111"/>
      <c r="AH20" s="111"/>
      <c r="AI20" s="103"/>
      <c r="AJ20" s="112"/>
      <c r="AK20" s="112"/>
      <c r="AL20" s="188" t="str">
        <f t="shared" si="20"/>
        <v/>
      </c>
      <c r="AM20" s="72"/>
      <c r="AN20" s="111"/>
      <c r="AO20" s="111"/>
      <c r="AP20" s="72"/>
    </row>
    <row r="21" spans="1:42" ht="30" customHeight="1" x14ac:dyDescent="0.25">
      <c r="A21" s="39" t="s">
        <v>833</v>
      </c>
      <c r="B21" s="39" t="s">
        <v>843</v>
      </c>
      <c r="C21" s="29" t="s">
        <v>329</v>
      </c>
      <c r="D21" s="32" t="s">
        <v>504</v>
      </c>
      <c r="E21" s="33">
        <v>4.7399999999999998E-2</v>
      </c>
      <c r="F21" s="30"/>
      <c r="G21" s="30">
        <f>E21*O21+O22</f>
        <v>0</v>
      </c>
      <c r="H21" s="30"/>
      <c r="I21" s="30">
        <f>E21*R21+R22</f>
        <v>174.00006400000001</v>
      </c>
      <c r="J21" s="25" t="s">
        <v>493</v>
      </c>
      <c r="K21" s="33" t="s">
        <v>330</v>
      </c>
      <c r="L21" s="68">
        <v>3135.62</v>
      </c>
      <c r="M21" s="54"/>
      <c r="N21" s="34">
        <f t="shared" si="17"/>
        <v>0</v>
      </c>
      <c r="O21" s="141"/>
      <c r="P21" s="21"/>
      <c r="Q21" s="34"/>
      <c r="R21" s="136">
        <v>3245.36</v>
      </c>
      <c r="S21"/>
      <c r="T21"/>
      <c r="U21"/>
      <c r="V21" s="5">
        <f t="shared" si="18"/>
        <v>-100</v>
      </c>
      <c r="W21" s="98">
        <f t="shared" si="19"/>
        <v>3.4997863261492199</v>
      </c>
      <c r="X21" s="166" t="s">
        <v>1103</v>
      </c>
      <c r="AG21" s="111"/>
      <c r="AH21" s="111"/>
      <c r="AI21" s="103"/>
      <c r="AJ21" s="112"/>
      <c r="AK21" s="112"/>
      <c r="AL21" s="188" t="str">
        <f t="shared" si="20"/>
        <v/>
      </c>
      <c r="AM21" s="72"/>
      <c r="AN21" s="111"/>
      <c r="AO21" s="111"/>
      <c r="AP21" s="72"/>
    </row>
    <row r="22" spans="1:42" ht="30" customHeight="1" x14ac:dyDescent="0.25">
      <c r="A22" s="39" t="s">
        <v>833</v>
      </c>
      <c r="B22" s="39" t="s">
        <v>843</v>
      </c>
      <c r="C22" s="29" t="s">
        <v>331</v>
      </c>
      <c r="D22"/>
      <c r="E22" s="33">
        <v>4.7399999999999998E-2</v>
      </c>
      <c r="F22" s="61"/>
      <c r="G22" s="30">
        <f>E21*N21+N22</f>
        <v>0</v>
      </c>
      <c r="H22" s="30"/>
      <c r="I22" s="30">
        <f>E21*Q21+Q22</f>
        <v>0</v>
      </c>
      <c r="J22" s="64" t="s">
        <v>493</v>
      </c>
      <c r="K22" s="26" t="s">
        <v>1017</v>
      </c>
      <c r="L22" s="68">
        <v>19.489999999999998</v>
      </c>
      <c r="M22" s="54"/>
      <c r="N22" s="34">
        <f t="shared" si="17"/>
        <v>0</v>
      </c>
      <c r="O22" s="141"/>
      <c r="P22" s="21"/>
      <c r="Q22" s="34"/>
      <c r="R22" s="136">
        <v>20.170000000000002</v>
      </c>
      <c r="S22"/>
      <c r="T22"/>
      <c r="U22"/>
      <c r="V22" s="5">
        <f t="shared" si="18"/>
        <v>-100</v>
      </c>
      <c r="W22" s="98">
        <f t="shared" si="19"/>
        <v>3.488968701898429</v>
      </c>
      <c r="X22" s="166" t="s">
        <v>1103</v>
      </c>
      <c r="AG22" s="111"/>
      <c r="AH22" s="111"/>
      <c r="AI22" s="103"/>
      <c r="AJ22" s="112"/>
      <c r="AK22" s="112"/>
      <c r="AL22" s="188" t="str">
        <f t="shared" si="20"/>
        <v/>
      </c>
      <c r="AM22" s="72"/>
      <c r="AN22" s="111"/>
      <c r="AO22" s="111"/>
      <c r="AP22" s="72"/>
    </row>
    <row r="23" spans="1:42" ht="30" customHeight="1" x14ac:dyDescent="0.25">
      <c r="A23" s="39" t="s">
        <v>833</v>
      </c>
      <c r="B23" s="39" t="s">
        <v>843</v>
      </c>
      <c r="C23" s="29" t="s">
        <v>329</v>
      </c>
      <c r="D23" s="32" t="s">
        <v>505</v>
      </c>
      <c r="E23" s="33">
        <v>4.7399999999999998E-2</v>
      </c>
      <c r="F23" s="30"/>
      <c r="G23" s="30">
        <f>E23*O23+O24</f>
        <v>0</v>
      </c>
      <c r="H23" s="30"/>
      <c r="I23" s="30">
        <f>E23*R23+R24</f>
        <v>229.75375199999996</v>
      </c>
      <c r="J23" s="25" t="s">
        <v>493</v>
      </c>
      <c r="K23" s="33" t="s">
        <v>330</v>
      </c>
      <c r="L23" s="68">
        <v>4072.93</v>
      </c>
      <c r="M23" s="54"/>
      <c r="N23" s="34">
        <f t="shared" si="17"/>
        <v>0</v>
      </c>
      <c r="O23" s="141"/>
      <c r="P23" s="21"/>
      <c r="Q23" s="34"/>
      <c r="R23" s="136">
        <v>4215.4799999999996</v>
      </c>
      <c r="S23"/>
      <c r="T23"/>
      <c r="U23"/>
      <c r="V23" s="5">
        <f t="shared" si="18"/>
        <v>-100</v>
      </c>
      <c r="W23" s="98">
        <f>R23/L23*100-100</f>
        <v>3.4999373915092917</v>
      </c>
      <c r="X23" s="166" t="s">
        <v>1103</v>
      </c>
      <c r="AG23" s="111"/>
      <c r="AH23" s="111"/>
      <c r="AI23" s="103"/>
      <c r="AJ23" s="112"/>
      <c r="AK23" s="112"/>
      <c r="AL23" s="188" t="str">
        <f t="shared" si="20"/>
        <v/>
      </c>
      <c r="AM23" s="72"/>
      <c r="AN23" s="111"/>
      <c r="AO23" s="111"/>
      <c r="AP23" s="72"/>
    </row>
    <row r="24" spans="1:42" ht="30" customHeight="1" x14ac:dyDescent="0.25">
      <c r="A24" s="39" t="s">
        <v>833</v>
      </c>
      <c r="B24" s="39" t="s">
        <v>843</v>
      </c>
      <c r="C24" s="29" t="s">
        <v>331</v>
      </c>
      <c r="D24"/>
      <c r="E24" s="33">
        <v>4.7399999999999998E-2</v>
      </c>
      <c r="F24" s="61"/>
      <c r="G24" s="30">
        <f>E23*N23+N24</f>
        <v>0</v>
      </c>
      <c r="H24" s="30"/>
      <c r="I24" s="30">
        <f>E23*Q23+Q24</f>
        <v>0</v>
      </c>
      <c r="J24" s="64" t="s">
        <v>493</v>
      </c>
      <c r="K24" s="26" t="s">
        <v>1017</v>
      </c>
      <c r="L24" s="68">
        <v>28.93</v>
      </c>
      <c r="M24" s="54"/>
      <c r="N24" s="34">
        <f t="shared" si="17"/>
        <v>0</v>
      </c>
      <c r="O24" s="141"/>
      <c r="P24" s="21"/>
      <c r="Q24" s="34"/>
      <c r="R24" s="136">
        <v>29.94</v>
      </c>
      <c r="S24"/>
      <c r="T24"/>
      <c r="U24"/>
      <c r="V24" s="5">
        <f t="shared" si="18"/>
        <v>-100</v>
      </c>
      <c r="W24" s="98">
        <f t="shared" si="19"/>
        <v>3.4911856204631988</v>
      </c>
      <c r="X24" s="166" t="s">
        <v>1103</v>
      </c>
      <c r="AG24" s="111"/>
      <c r="AH24" s="111"/>
      <c r="AI24" s="103"/>
      <c r="AJ24" s="112"/>
      <c r="AK24" s="112"/>
      <c r="AL24" s="188" t="str">
        <f t="shared" si="20"/>
        <v/>
      </c>
      <c r="AM24" s="72"/>
      <c r="AN24" s="111"/>
      <c r="AO24" s="111"/>
      <c r="AP24" s="72"/>
    </row>
    <row r="25" spans="1:42" ht="75" x14ac:dyDescent="0.25">
      <c r="A25" s="39" t="s">
        <v>833</v>
      </c>
      <c r="B25" s="39" t="s">
        <v>843</v>
      </c>
      <c r="C25" s="24" t="s">
        <v>342</v>
      </c>
      <c r="D25" s="32" t="s">
        <v>1019</v>
      </c>
      <c r="E25" s="33">
        <v>2.81E-2</v>
      </c>
      <c r="F25" s="30" t="e">
        <f>ROUND(G25/1.2,2)</f>
        <v>#REF!</v>
      </c>
      <c r="G25" s="30" t="e">
        <f>#REF!</f>
        <v>#REF!</v>
      </c>
      <c r="H25" s="30">
        <f>ROUND(I25/1.2,2)</f>
        <v>0</v>
      </c>
      <c r="I25" s="30">
        <f>O25</f>
        <v>0</v>
      </c>
      <c r="J25" s="25" t="s">
        <v>493</v>
      </c>
      <c r="K25" s="33" t="s">
        <v>330</v>
      </c>
      <c r="L25" s="68">
        <v>1734.1</v>
      </c>
      <c r="M25" s="54"/>
      <c r="N25" s="34">
        <f t="shared" si="17"/>
        <v>0</v>
      </c>
      <c r="O25" s="141"/>
      <c r="P25" s="21"/>
      <c r="Q25" s="34"/>
      <c r="R25" s="136">
        <v>1794.7</v>
      </c>
      <c r="S25" s="31" t="s">
        <v>336</v>
      </c>
      <c r="T25" s="15" t="s">
        <v>1114</v>
      </c>
      <c r="U25" s="41" t="s">
        <v>1113</v>
      </c>
      <c r="V25" s="5">
        <f t="shared" si="18"/>
        <v>-100</v>
      </c>
      <c r="W25" s="98">
        <f t="shared" si="19"/>
        <v>3.4946081540857108</v>
      </c>
      <c r="X25" s="166" t="s">
        <v>1103</v>
      </c>
      <c r="AG25" s="111"/>
      <c r="AH25" s="111"/>
      <c r="AI25" s="103"/>
      <c r="AJ25" s="112"/>
      <c r="AK25" s="112"/>
      <c r="AL25" s="188" t="str">
        <f t="shared" si="20"/>
        <v/>
      </c>
      <c r="AM25" s="72"/>
      <c r="AN25" s="111"/>
      <c r="AO25" s="111"/>
      <c r="AP25" s="72"/>
    </row>
    <row r="26" spans="1:42" ht="45" customHeight="1" x14ac:dyDescent="0.25">
      <c r="A26" s="39" t="s">
        <v>833</v>
      </c>
      <c r="B26" s="39" t="s">
        <v>843</v>
      </c>
      <c r="C26" s="24" t="s">
        <v>342</v>
      </c>
      <c r="D26" s="32" t="s">
        <v>506</v>
      </c>
      <c r="E26" s="33">
        <v>2.81E-2</v>
      </c>
      <c r="F26" s="30" t="e">
        <f>ROUND(G26/1.2,2)</f>
        <v>#REF!</v>
      </c>
      <c r="G26" s="30" t="e">
        <f>#REF!</f>
        <v>#REF!</v>
      </c>
      <c r="H26" s="30">
        <f>ROUND(I26/1.2,2)</f>
        <v>0</v>
      </c>
      <c r="I26" s="30">
        <f>O26</f>
        <v>0</v>
      </c>
      <c r="J26" s="25" t="s">
        <v>493</v>
      </c>
      <c r="K26" s="33" t="s">
        <v>330</v>
      </c>
      <c r="L26" s="68">
        <v>3135.62</v>
      </c>
      <c r="M26" s="54"/>
      <c r="N26" s="34">
        <f t="shared" si="17"/>
        <v>0</v>
      </c>
      <c r="O26" s="141"/>
      <c r="P26" s="21"/>
      <c r="Q26" s="34"/>
      <c r="R26" s="136">
        <v>3245.36</v>
      </c>
      <c r="S26"/>
      <c r="T26"/>
      <c r="U26"/>
      <c r="V26" s="5">
        <f t="shared" si="18"/>
        <v>-100</v>
      </c>
      <c r="W26" s="98">
        <f t="shared" si="19"/>
        <v>3.4997863261492199</v>
      </c>
      <c r="X26" s="166" t="s">
        <v>1103</v>
      </c>
      <c r="AG26" s="111"/>
      <c r="AH26" s="111"/>
      <c r="AI26" s="103"/>
      <c r="AJ26" s="112"/>
      <c r="AK26" s="112"/>
      <c r="AL26" s="188" t="str">
        <f t="shared" si="20"/>
        <v/>
      </c>
      <c r="AM26" s="72"/>
      <c r="AN26" s="111"/>
      <c r="AO26" s="111"/>
      <c r="AP26" s="72"/>
    </row>
    <row r="27" spans="1:42" ht="45" customHeight="1" x14ac:dyDescent="0.25">
      <c r="A27" s="39" t="s">
        <v>833</v>
      </c>
      <c r="B27" s="39" t="s">
        <v>843</v>
      </c>
      <c r="C27" s="24" t="s">
        <v>342</v>
      </c>
      <c r="D27" s="32" t="s">
        <v>505</v>
      </c>
      <c r="E27" s="33">
        <v>2.81E-2</v>
      </c>
      <c r="F27" s="30" t="e">
        <f>ROUND(G27/1.2,2)</f>
        <v>#REF!</v>
      </c>
      <c r="G27" s="30" t="e">
        <f>#REF!</f>
        <v>#REF!</v>
      </c>
      <c r="H27" s="30">
        <f>ROUND(I27/1.2,2)</f>
        <v>0</v>
      </c>
      <c r="I27" s="30">
        <f>O27</f>
        <v>0</v>
      </c>
      <c r="J27" s="25" t="s">
        <v>493</v>
      </c>
      <c r="K27" s="33" t="s">
        <v>330</v>
      </c>
      <c r="L27" s="68">
        <v>4072.93</v>
      </c>
      <c r="M27" s="54"/>
      <c r="N27" s="34">
        <f t="shared" si="17"/>
        <v>0</v>
      </c>
      <c r="O27" s="141"/>
      <c r="P27" s="21"/>
      <c r="Q27" s="34"/>
      <c r="R27" s="136">
        <v>4215.4799999999996</v>
      </c>
      <c r="S27"/>
      <c r="T27"/>
      <c r="U27"/>
      <c r="V27" s="5">
        <f t="shared" si="18"/>
        <v>-100</v>
      </c>
      <c r="W27" s="98">
        <f>R27/L27*100-100</f>
        <v>3.4999373915092917</v>
      </c>
      <c r="X27" s="166" t="s">
        <v>1103</v>
      </c>
      <c r="AG27" s="111"/>
      <c r="AH27" s="111"/>
      <c r="AI27" s="103"/>
      <c r="AJ27" s="112"/>
      <c r="AK27" s="112"/>
      <c r="AL27" s="188" t="str">
        <f t="shared" si="20"/>
        <v/>
      </c>
      <c r="AM27" s="72"/>
      <c r="AN27" s="111"/>
      <c r="AO27" s="111"/>
      <c r="AP27" s="72"/>
    </row>
    <row r="28" spans="1:42" ht="45" customHeight="1" x14ac:dyDescent="0.25">
      <c r="A28" s="39" t="s">
        <v>833</v>
      </c>
      <c r="B28" s="39" t="s">
        <v>843</v>
      </c>
      <c r="C28" s="24" t="s">
        <v>342</v>
      </c>
      <c r="D28" s="32" t="s">
        <v>507</v>
      </c>
      <c r="E28" s="33">
        <v>2.81E-2</v>
      </c>
      <c r="F28" s="30" t="e">
        <f>ROUND(G28/1.2,2)</f>
        <v>#REF!</v>
      </c>
      <c r="G28" s="30" t="e">
        <f>#REF!</f>
        <v>#REF!</v>
      </c>
      <c r="H28" s="62">
        <f>333.64/1.2</f>
        <v>278.03333333333336</v>
      </c>
      <c r="I28" s="30">
        <f>O28</f>
        <v>0</v>
      </c>
      <c r="J28" s="25" t="s">
        <v>493</v>
      </c>
      <c r="K28" s="33" t="s">
        <v>330</v>
      </c>
      <c r="L28" s="68">
        <v>381.59</v>
      </c>
      <c r="M28" s="54"/>
      <c r="N28" s="34">
        <f t="shared" si="17"/>
        <v>0</v>
      </c>
      <c r="O28" s="141"/>
      <c r="P28" s="21"/>
      <c r="Q28" s="34"/>
      <c r="R28" s="136">
        <v>394.94</v>
      </c>
      <c r="S28"/>
      <c r="T28"/>
      <c r="U28"/>
      <c r="V28" s="5">
        <f t="shared" si="18"/>
        <v>-100</v>
      </c>
      <c r="W28" s="98">
        <f t="shared" si="19"/>
        <v>3.4985193532325383</v>
      </c>
      <c r="X28" s="166" t="s">
        <v>1103</v>
      </c>
      <c r="AG28" s="111"/>
      <c r="AH28" s="111"/>
      <c r="AI28" s="103"/>
      <c r="AJ28" s="112"/>
      <c r="AK28" s="112"/>
      <c r="AL28" s="188" t="str">
        <f t="shared" si="20"/>
        <v/>
      </c>
      <c r="AM28" s="72"/>
      <c r="AN28" s="111"/>
      <c r="AO28" s="111"/>
      <c r="AP28" s="72"/>
    </row>
    <row r="29" spans="1:42" ht="45" customHeight="1" x14ac:dyDescent="0.25">
      <c r="A29" s="39" t="s">
        <v>578</v>
      </c>
      <c r="B29" s="39" t="s">
        <v>579</v>
      </c>
      <c r="C29" s="18" t="s">
        <v>341</v>
      </c>
      <c r="D29" s="19"/>
      <c r="E29" s="12"/>
      <c r="F29" s="13"/>
      <c r="G29" s="14"/>
      <c r="H29" s="14"/>
      <c r="I29" s="14"/>
      <c r="J29" s="13"/>
      <c r="K29" s="20"/>
      <c r="L29" s="76"/>
      <c r="M29" s="21"/>
      <c r="N29" s="21"/>
      <c r="O29" s="140"/>
      <c r="P29" s="21"/>
      <c r="Q29" s="21"/>
      <c r="R29" s="136"/>
      <c r="S29" s="22"/>
      <c r="T29" s="4"/>
      <c r="U29" s="15"/>
      <c r="V29" s="5"/>
      <c r="W29" s="98"/>
      <c r="AG29" s="111"/>
      <c r="AH29" s="111"/>
      <c r="AI29" s="72"/>
      <c r="AJ29" s="112"/>
      <c r="AK29" s="112"/>
      <c r="AL29" s="188" t="str">
        <f t="shared" ref="AL29:AL35" si="21">IF(AK29&lt;&gt;"",AK29/R29*100-100,"")</f>
        <v/>
      </c>
      <c r="AM29" s="72"/>
      <c r="AN29" s="111"/>
      <c r="AO29" s="111"/>
      <c r="AP29" s="72"/>
    </row>
    <row r="30" spans="1:42" ht="150" x14ac:dyDescent="0.25">
      <c r="A30" s="39" t="s">
        <v>578</v>
      </c>
      <c r="B30" s="39" t="s">
        <v>579</v>
      </c>
      <c r="C30" s="23" t="s">
        <v>329</v>
      </c>
      <c r="D30" s="67" t="s">
        <v>444</v>
      </c>
      <c r="E30" s="5">
        <v>5.5599999999999997E-2</v>
      </c>
      <c r="F30" s="34"/>
      <c r="G30" s="7">
        <f>E30*O30+O31</f>
        <v>63.615951999999993</v>
      </c>
      <c r="H30" s="7"/>
      <c r="I30" s="7">
        <f>E30*R30+R31</f>
        <v>0</v>
      </c>
      <c r="J30" s="34" t="s">
        <v>493</v>
      </c>
      <c r="K30" s="5" t="s">
        <v>330</v>
      </c>
      <c r="L30" s="75">
        <v>783.92</v>
      </c>
      <c r="M30" s="54">
        <v>814.07</v>
      </c>
      <c r="N30" s="54">
        <f t="shared" ref="N30:N32" si="22">IF(J30="общ",ROUND(M30*1.2,2),ROUND(M30,2))</f>
        <v>814.07</v>
      </c>
      <c r="O30" s="141">
        <v>783.92</v>
      </c>
      <c r="P30" s="54"/>
      <c r="Q30" s="54">
        <f t="shared" ref="Q30:Q32" si="23">IF(J30="общ",ROUND(P30*1.2,2),ROUND(P30,2))</f>
        <v>0</v>
      </c>
      <c r="R30" s="137"/>
      <c r="S30" s="159" t="s">
        <v>336</v>
      </c>
      <c r="T30" s="63" t="s">
        <v>1104</v>
      </c>
      <c r="U30" s="84" t="s">
        <v>1037</v>
      </c>
      <c r="V30" s="5">
        <f t="shared" ref="V30:V32" si="24">O30/L30*100-100</f>
        <v>0</v>
      </c>
      <c r="W30" s="98">
        <f t="shared" ref="W30:W32" si="25">R30/L30*100-100</f>
        <v>-100</v>
      </c>
      <c r="X30" s="9" t="s">
        <v>1103</v>
      </c>
      <c r="AG30" s="111"/>
      <c r="AH30" s="111"/>
      <c r="AI30" s="72"/>
      <c r="AJ30" s="112"/>
      <c r="AK30" s="112"/>
      <c r="AL30" s="188" t="str">
        <f t="shared" si="21"/>
        <v/>
      </c>
      <c r="AM30" s="72"/>
      <c r="AN30" s="111"/>
      <c r="AO30" s="111"/>
      <c r="AP30" s="72"/>
    </row>
    <row r="31" spans="1:42" ht="45" customHeight="1" x14ac:dyDescent="0.25">
      <c r="A31" s="39" t="s">
        <v>578</v>
      </c>
      <c r="B31" s="39" t="s">
        <v>579</v>
      </c>
      <c r="C31" s="23" t="s">
        <v>331</v>
      </c>
      <c r="D31"/>
      <c r="E31" s="5"/>
      <c r="F31" s="34"/>
      <c r="G31" s="7">
        <f>E30*N30+N31</f>
        <v>71.582291999999995</v>
      </c>
      <c r="H31" s="7"/>
      <c r="I31" s="7">
        <f>E30*Q30+Q31</f>
        <v>0</v>
      </c>
      <c r="J31" s="34" t="s">
        <v>493</v>
      </c>
      <c r="K31" s="5" t="s">
        <v>356</v>
      </c>
      <c r="L31" s="75">
        <v>20.03</v>
      </c>
      <c r="M31" s="54">
        <v>26.32</v>
      </c>
      <c r="N31" s="54">
        <f t="shared" si="22"/>
        <v>26.32</v>
      </c>
      <c r="O31" s="141">
        <v>20.03</v>
      </c>
      <c r="P31" s="54"/>
      <c r="Q31" s="54">
        <f t="shared" si="23"/>
        <v>0</v>
      </c>
      <c r="R31" s="137"/>
      <c r="S31"/>
      <c r="T31"/>
      <c r="U31"/>
      <c r="V31" s="5">
        <f t="shared" si="24"/>
        <v>0</v>
      </c>
      <c r="W31" s="98">
        <f t="shared" si="25"/>
        <v>-100</v>
      </c>
      <c r="X31" s="9" t="s">
        <v>1103</v>
      </c>
      <c r="AG31" s="111"/>
      <c r="AH31" s="111"/>
      <c r="AI31" s="72"/>
      <c r="AJ31" s="112"/>
      <c r="AK31" s="112"/>
      <c r="AL31" s="188" t="str">
        <f t="shared" si="21"/>
        <v/>
      </c>
      <c r="AM31" s="72"/>
      <c r="AN31" s="111"/>
      <c r="AO31" s="111"/>
      <c r="AP31" s="72"/>
    </row>
    <row r="32" spans="1:42" ht="150" x14ac:dyDescent="0.25">
      <c r="A32" s="39" t="s">
        <v>578</v>
      </c>
      <c r="B32" s="39" t="s">
        <v>579</v>
      </c>
      <c r="C32" s="11" t="s">
        <v>342</v>
      </c>
      <c r="D32" s="67" t="s">
        <v>444</v>
      </c>
      <c r="E32" s="5">
        <v>3.9600000000000003E-2</v>
      </c>
      <c r="F32" s="34" t="e">
        <f>G32</f>
        <v>#REF!</v>
      </c>
      <c r="G32" s="7" t="e">
        <f>#REF!</f>
        <v>#REF!</v>
      </c>
      <c r="H32" s="7">
        <f>I32</f>
        <v>783.92</v>
      </c>
      <c r="I32" s="7">
        <f>O32</f>
        <v>783.92</v>
      </c>
      <c r="J32" s="34" t="s">
        <v>493</v>
      </c>
      <c r="K32" s="5" t="s">
        <v>330</v>
      </c>
      <c r="L32" s="75">
        <v>783.92</v>
      </c>
      <c r="M32" s="54">
        <v>814.07</v>
      </c>
      <c r="N32" s="54">
        <f t="shared" si="22"/>
        <v>814.07</v>
      </c>
      <c r="O32" s="141">
        <v>783.92</v>
      </c>
      <c r="P32" s="54"/>
      <c r="Q32" s="54">
        <f t="shared" si="23"/>
        <v>0</v>
      </c>
      <c r="R32" s="137"/>
      <c r="S32" s="159" t="s">
        <v>336</v>
      </c>
      <c r="T32" s="63" t="s">
        <v>1105</v>
      </c>
      <c r="U32" s="84" t="s">
        <v>1037</v>
      </c>
      <c r="V32" s="5">
        <f t="shared" si="24"/>
        <v>0</v>
      </c>
      <c r="W32" s="98">
        <f t="shared" si="25"/>
        <v>-100</v>
      </c>
      <c r="X32" s="9" t="s">
        <v>1103</v>
      </c>
      <c r="AG32" s="111"/>
      <c r="AH32" s="111"/>
      <c r="AI32" s="72"/>
      <c r="AJ32" s="112"/>
      <c r="AK32" s="112"/>
      <c r="AL32" s="188" t="str">
        <f t="shared" si="21"/>
        <v/>
      </c>
      <c r="AM32" s="72"/>
      <c r="AN32" s="111"/>
      <c r="AO32" s="111"/>
      <c r="AP32" s="72"/>
    </row>
    <row r="33" spans="1:42" ht="45" customHeight="1" x14ac:dyDescent="0.25">
      <c r="A33" s="39" t="s">
        <v>578</v>
      </c>
      <c r="B33" s="39" t="s">
        <v>584</v>
      </c>
      <c r="C33" s="18" t="s">
        <v>341</v>
      </c>
      <c r="D33" s="19"/>
      <c r="E33" s="12"/>
      <c r="F33" s="13"/>
      <c r="G33" s="14"/>
      <c r="H33" s="13"/>
      <c r="I33" s="14"/>
      <c r="J33" s="13"/>
      <c r="K33" s="20"/>
      <c r="L33" s="76"/>
      <c r="M33" s="21"/>
      <c r="N33" s="21"/>
      <c r="O33" s="140"/>
      <c r="P33" s="21"/>
      <c r="Q33" s="21"/>
      <c r="R33" s="136"/>
      <c r="S33" s="22"/>
      <c r="T33" s="4"/>
      <c r="U33" s="15"/>
      <c r="V33" s="5"/>
      <c r="W33" s="98"/>
      <c r="AG33" s="111"/>
      <c r="AH33" s="111"/>
      <c r="AI33" s="72"/>
      <c r="AJ33" s="112"/>
      <c r="AK33" s="112"/>
      <c r="AL33" s="188" t="str">
        <f t="shared" si="21"/>
        <v/>
      </c>
      <c r="AM33" s="72"/>
      <c r="AN33" s="111"/>
      <c r="AO33" s="111"/>
      <c r="AP33" s="72"/>
    </row>
    <row r="34" spans="1:42" ht="150" x14ac:dyDescent="0.25">
      <c r="A34" s="39" t="s">
        <v>578</v>
      </c>
      <c r="B34" s="39" t="s">
        <v>584</v>
      </c>
      <c r="C34" s="23" t="s">
        <v>329</v>
      </c>
      <c r="D34" s="67" t="s">
        <v>374</v>
      </c>
      <c r="E34" s="2">
        <v>6.3799999999999996E-2</v>
      </c>
      <c r="F34" s="34">
        <f>ROUND(G34/1.2,2)</f>
        <v>123.54</v>
      </c>
      <c r="G34" s="7">
        <f>E34*O34+O35</f>
        <v>148.249876</v>
      </c>
      <c r="H34" s="7">
        <f>ROUND(I34/1.2,2)</f>
        <v>0</v>
      </c>
      <c r="I34" s="7">
        <f>E34*R34+R35</f>
        <v>0</v>
      </c>
      <c r="J34" s="3" t="s">
        <v>492</v>
      </c>
      <c r="K34" s="20" t="s">
        <v>330</v>
      </c>
      <c r="L34" s="76">
        <v>1747.02</v>
      </c>
      <c r="M34" s="54">
        <v>1587.43</v>
      </c>
      <c r="N34" s="54">
        <f t="shared" ref="N34:N42" si="26">IF(J34="общ",ROUND(M34*1.2,2),ROUND(M34,2))</f>
        <v>1904.92</v>
      </c>
      <c r="O34" s="141">
        <v>1747.02</v>
      </c>
      <c r="P34" s="54"/>
      <c r="Q34" s="54">
        <f t="shared" ref="Q34:Q42" si="27">IF(J34="общ",ROUND(P34*1.2,2),ROUND(P34,2))</f>
        <v>0</v>
      </c>
      <c r="R34" s="137"/>
      <c r="S34" s="159" t="s">
        <v>336</v>
      </c>
      <c r="T34" s="63" t="s">
        <v>1106</v>
      </c>
      <c r="U34" s="84" t="s">
        <v>1036</v>
      </c>
      <c r="V34" s="5">
        <f t="shared" ref="V34:V42" si="28">O34/L34*100-100</f>
        <v>0</v>
      </c>
      <c r="W34" s="98">
        <f t="shared" ref="W34:W42" si="29">R34/L34*100-100</f>
        <v>-100</v>
      </c>
      <c r="X34" s="166" t="s">
        <v>1103</v>
      </c>
      <c r="AG34" s="111"/>
      <c r="AH34" s="111"/>
      <c r="AI34" s="72"/>
      <c r="AJ34" s="112"/>
      <c r="AK34" s="112"/>
      <c r="AL34" s="188" t="str">
        <f t="shared" si="21"/>
        <v/>
      </c>
      <c r="AM34" s="72"/>
      <c r="AN34" s="111"/>
      <c r="AO34" s="111"/>
      <c r="AP34" s="72"/>
    </row>
    <row r="35" spans="1:42" ht="45" customHeight="1" x14ac:dyDescent="0.25">
      <c r="A35" s="39" t="s">
        <v>578</v>
      </c>
      <c r="B35" s="39" t="s">
        <v>584</v>
      </c>
      <c r="C35" s="23" t="s">
        <v>331</v>
      </c>
      <c r="D35"/>
      <c r="E35" s="2">
        <v>6.8900000000000003E-2</v>
      </c>
      <c r="F35" s="34">
        <f>ROUND(G35/1.2,2)</f>
        <v>130.97</v>
      </c>
      <c r="G35" s="7">
        <f>E35*O34+O35</f>
        <v>157.15967800000001</v>
      </c>
      <c r="H35" s="7">
        <f>ROUND(I35/1.2,2)</f>
        <v>0</v>
      </c>
      <c r="I35" s="7">
        <f>E35*R34+R35</f>
        <v>0</v>
      </c>
      <c r="J35" s="3" t="s">
        <v>492</v>
      </c>
      <c r="K35" s="20" t="s">
        <v>1017</v>
      </c>
      <c r="L35" s="76">
        <v>36.79</v>
      </c>
      <c r="M35" s="54">
        <v>31.58</v>
      </c>
      <c r="N35" s="54">
        <f t="shared" si="26"/>
        <v>37.9</v>
      </c>
      <c r="O35" s="141">
        <v>36.79</v>
      </c>
      <c r="P35" s="54"/>
      <c r="Q35" s="54">
        <f t="shared" si="27"/>
        <v>0</v>
      </c>
      <c r="R35" s="137"/>
      <c r="S35"/>
      <c r="T35"/>
      <c r="U35"/>
      <c r="V35" s="5">
        <f t="shared" si="28"/>
        <v>0</v>
      </c>
      <c r="W35" s="98">
        <f t="shared" si="29"/>
        <v>-100</v>
      </c>
      <c r="X35" s="166" t="s">
        <v>1103</v>
      </c>
      <c r="AG35" s="111"/>
      <c r="AH35" s="111"/>
      <c r="AI35" s="72"/>
      <c r="AJ35" s="112"/>
      <c r="AK35" s="112"/>
      <c r="AL35" s="188" t="str">
        <f t="shared" si="21"/>
        <v/>
      </c>
      <c r="AM35" s="72"/>
      <c r="AN35" s="111"/>
      <c r="AO35" s="111"/>
      <c r="AP35" s="72"/>
    </row>
    <row r="36" spans="1:42" ht="135" x14ac:dyDescent="0.25">
      <c r="A36" s="39" t="s">
        <v>578</v>
      </c>
      <c r="B36" s="39" t="s">
        <v>584</v>
      </c>
      <c r="C36" s="23" t="s">
        <v>329</v>
      </c>
      <c r="D36" s="39" t="s">
        <v>1133</v>
      </c>
      <c r="E36" s="4">
        <v>6.3799999999999996E-2</v>
      </c>
      <c r="F36" s="34">
        <f t="shared" ref="F36:F39" si="30">ROUND(G36/1.2,2)</f>
        <v>154.21</v>
      </c>
      <c r="G36" s="7">
        <f>E36*O36+O37</f>
        <v>185.05784</v>
      </c>
      <c r="H36" s="7">
        <f t="shared" ref="H36:H39" si="31">ROUND(I36/1.2,2)</f>
        <v>0</v>
      </c>
      <c r="I36" s="7">
        <f>E36*R36+R37</f>
        <v>0</v>
      </c>
      <c r="J36" s="3" t="s">
        <v>492</v>
      </c>
      <c r="K36" s="20" t="s">
        <v>330</v>
      </c>
      <c r="L36" s="76">
        <v>2536.8000000000002</v>
      </c>
      <c r="M36" s="54">
        <v>3382.25</v>
      </c>
      <c r="N36" s="54">
        <f t="shared" si="26"/>
        <v>4058.7</v>
      </c>
      <c r="O36" s="141">
        <v>2536.8000000000002</v>
      </c>
      <c r="P36" s="54"/>
      <c r="Q36" s="54">
        <f t="shared" si="27"/>
        <v>0</v>
      </c>
      <c r="R36" s="137"/>
      <c r="S36" s="36" t="s">
        <v>336</v>
      </c>
      <c r="T36" s="63" t="s">
        <v>1110</v>
      </c>
      <c r="U36" s="41" t="s">
        <v>1026</v>
      </c>
      <c r="V36" s="5">
        <f t="shared" si="28"/>
        <v>0</v>
      </c>
      <c r="W36" s="98">
        <f t="shared" si="29"/>
        <v>-100</v>
      </c>
      <c r="AG36" s="111">
        <v>44600</v>
      </c>
      <c r="AH36" s="111">
        <v>44601</v>
      </c>
      <c r="AI36" s="72" t="s">
        <v>493</v>
      </c>
      <c r="AJ36" s="112">
        <v>3093.48</v>
      </c>
      <c r="AK36" s="195">
        <v>2625.58</v>
      </c>
      <c r="AL36" s="188" t="e">
        <f t="shared" ref="AL36:AL43" si="32">IF(AK36&lt;&gt;"",AK36/R36*100-100,"")</f>
        <v>#DIV/0!</v>
      </c>
      <c r="AM36" s="72"/>
      <c r="AN36" s="111"/>
      <c r="AO36" s="111"/>
      <c r="AP36" s="72" t="s">
        <v>1134</v>
      </c>
    </row>
    <row r="37" spans="1:42" ht="45" customHeight="1" x14ac:dyDescent="0.25">
      <c r="A37" s="39" t="s">
        <v>578</v>
      </c>
      <c r="B37" s="39" t="s">
        <v>584</v>
      </c>
      <c r="C37" s="23" t="s">
        <v>331</v>
      </c>
      <c r="D37"/>
      <c r="E37" s="4">
        <v>6.8900000000000003E-2</v>
      </c>
      <c r="F37" s="34">
        <f t="shared" si="30"/>
        <v>165</v>
      </c>
      <c r="G37" s="7">
        <f>E37*O36+O37</f>
        <v>197.99552000000003</v>
      </c>
      <c r="H37" s="7">
        <f t="shared" si="31"/>
        <v>0</v>
      </c>
      <c r="I37" s="7">
        <f>E37*R36+R37</f>
        <v>0</v>
      </c>
      <c r="J37" s="3" t="s">
        <v>492</v>
      </c>
      <c r="K37" s="20" t="s">
        <v>1017</v>
      </c>
      <c r="L37" s="76">
        <v>23.21</v>
      </c>
      <c r="M37" s="54">
        <v>38.49</v>
      </c>
      <c r="N37" s="54">
        <f t="shared" si="26"/>
        <v>46.19</v>
      </c>
      <c r="O37" s="141">
        <v>23.21</v>
      </c>
      <c r="P37" s="54"/>
      <c r="Q37" s="54">
        <f t="shared" si="27"/>
        <v>0</v>
      </c>
      <c r="R37" s="137"/>
      <c r="S37"/>
      <c r="T37"/>
      <c r="U37"/>
      <c r="V37" s="5">
        <f t="shared" si="28"/>
        <v>0</v>
      </c>
      <c r="W37" s="98">
        <f t="shared" si="29"/>
        <v>-100</v>
      </c>
      <c r="AG37" s="111">
        <v>44600</v>
      </c>
      <c r="AH37" s="111">
        <v>44601</v>
      </c>
      <c r="AI37" s="72" t="s">
        <v>493</v>
      </c>
      <c r="AJ37" s="112">
        <v>53.99</v>
      </c>
      <c r="AK37" s="112">
        <v>24.02</v>
      </c>
      <c r="AL37" s="188" t="e">
        <f t="shared" si="32"/>
        <v>#DIV/0!</v>
      </c>
      <c r="AM37" s="72"/>
      <c r="AN37" s="111"/>
      <c r="AO37" s="111"/>
      <c r="AP37" s="72" t="s">
        <v>1134</v>
      </c>
    </row>
    <row r="38" spans="1:42" ht="45" customHeight="1" x14ac:dyDescent="0.25">
      <c r="A38" s="39" t="s">
        <v>578</v>
      </c>
      <c r="B38" s="39" t="s">
        <v>584</v>
      </c>
      <c r="C38" s="23" t="s">
        <v>329</v>
      </c>
      <c r="D38" s="218" t="s">
        <v>442</v>
      </c>
      <c r="E38" s="168">
        <v>6.8900000000000003E-2</v>
      </c>
      <c r="F38" s="169">
        <f t="shared" si="30"/>
        <v>157.22</v>
      </c>
      <c r="G38" s="169">
        <f>E38*O38+O39</f>
        <v>188.65925000000001</v>
      </c>
      <c r="H38" s="169">
        <f t="shared" si="31"/>
        <v>0</v>
      </c>
      <c r="I38" s="169">
        <f>E38*R38+R39</f>
        <v>0</v>
      </c>
      <c r="J38" s="169" t="s">
        <v>492</v>
      </c>
      <c r="K38" s="168" t="s">
        <v>330</v>
      </c>
      <c r="L38" s="68">
        <v>2432.5</v>
      </c>
      <c r="M38" s="54">
        <v>3382.25</v>
      </c>
      <c r="N38" s="54">
        <f t="shared" si="26"/>
        <v>4058.7</v>
      </c>
      <c r="O38" s="141">
        <v>2432.5</v>
      </c>
      <c r="P38" s="54"/>
      <c r="Q38" s="54">
        <f t="shared" si="27"/>
        <v>0</v>
      </c>
      <c r="R38" s="137"/>
      <c r="S38" s="159" t="s">
        <v>337</v>
      </c>
      <c r="T38" s="63" t="s">
        <v>1117</v>
      </c>
      <c r="U38" s="84" t="s">
        <v>1042</v>
      </c>
      <c r="V38" s="5">
        <f t="shared" si="28"/>
        <v>0</v>
      </c>
      <c r="W38" s="98">
        <f t="shared" si="29"/>
        <v>-100</v>
      </c>
      <c r="AG38" s="111"/>
      <c r="AH38" s="111"/>
      <c r="AI38" s="72"/>
      <c r="AJ38" s="112"/>
      <c r="AK38" s="112"/>
      <c r="AL38" s="188" t="str">
        <f t="shared" si="32"/>
        <v/>
      </c>
      <c r="AM38" s="72"/>
      <c r="AN38" s="111"/>
      <c r="AO38" s="111"/>
      <c r="AP38" s="72"/>
    </row>
    <row r="39" spans="1:42" ht="45" customHeight="1" x14ac:dyDescent="0.25">
      <c r="A39" s="39" t="s">
        <v>578</v>
      </c>
      <c r="B39" s="39" t="s">
        <v>584</v>
      </c>
      <c r="C39" s="23" t="s">
        <v>331</v>
      </c>
      <c r="D39"/>
      <c r="E39" s="168">
        <v>6.3799999999999996E-2</v>
      </c>
      <c r="F39" s="169">
        <f t="shared" si="30"/>
        <v>146.88</v>
      </c>
      <c r="G39" s="169">
        <f>E39*O38+O39</f>
        <v>176.2535</v>
      </c>
      <c r="H39" s="169">
        <f t="shared" si="31"/>
        <v>0</v>
      </c>
      <c r="I39" s="169">
        <f>E39*R38+R39</f>
        <v>0</v>
      </c>
      <c r="J39" s="169" t="s">
        <v>492</v>
      </c>
      <c r="K39" s="168" t="s">
        <v>356</v>
      </c>
      <c r="L39" s="68">
        <v>21.06</v>
      </c>
      <c r="M39" s="54">
        <v>18.97</v>
      </c>
      <c r="N39" s="54">
        <f t="shared" si="26"/>
        <v>22.76</v>
      </c>
      <c r="O39" s="141">
        <v>21.06</v>
      </c>
      <c r="P39" s="54"/>
      <c r="Q39" s="54">
        <f t="shared" si="27"/>
        <v>0</v>
      </c>
      <c r="R39" s="137"/>
      <c r="S39"/>
      <c r="T39"/>
      <c r="U39"/>
      <c r="V39" s="5">
        <f t="shared" si="28"/>
        <v>0</v>
      </c>
      <c r="W39" s="98">
        <f t="shared" si="29"/>
        <v>-100</v>
      </c>
      <c r="AG39" s="111"/>
      <c r="AH39" s="111"/>
      <c r="AI39" s="72"/>
      <c r="AJ39" s="112"/>
      <c r="AK39" s="112"/>
      <c r="AL39" s="188" t="str">
        <f t="shared" si="32"/>
        <v/>
      </c>
      <c r="AM39" s="72"/>
      <c r="AN39" s="111"/>
      <c r="AO39" s="111"/>
      <c r="AP39" s="72"/>
    </row>
    <row r="40" spans="1:42" s="40" customFormat="1" ht="138.75" customHeight="1" x14ac:dyDescent="0.25">
      <c r="A40" s="39" t="s">
        <v>578</v>
      </c>
      <c r="B40" s="39" t="s">
        <v>584</v>
      </c>
      <c r="C40" s="11" t="s">
        <v>342</v>
      </c>
      <c r="D40" s="67" t="s">
        <v>374</v>
      </c>
      <c r="E40" s="2" t="s">
        <v>435</v>
      </c>
      <c r="F40" s="34" t="e">
        <f>ROUND(G40/1.2,2)</f>
        <v>#REF!</v>
      </c>
      <c r="G40" s="7" t="e">
        <f>#REF!</f>
        <v>#REF!</v>
      </c>
      <c r="H40" s="7">
        <f>ROUND(I40/1.2,2)</f>
        <v>1455.85</v>
      </c>
      <c r="I40" s="7">
        <f t="shared" ref="I40:I42" si="33">O40</f>
        <v>1747.02</v>
      </c>
      <c r="J40" s="3" t="s">
        <v>492</v>
      </c>
      <c r="K40" s="5" t="s">
        <v>330</v>
      </c>
      <c r="L40" s="75">
        <v>1747.02</v>
      </c>
      <c r="M40" s="54">
        <v>1587.43</v>
      </c>
      <c r="N40" s="54">
        <f t="shared" si="26"/>
        <v>1904.92</v>
      </c>
      <c r="O40" s="141">
        <v>1747.02</v>
      </c>
      <c r="P40" s="54"/>
      <c r="Q40" s="54">
        <f t="shared" si="27"/>
        <v>0</v>
      </c>
      <c r="R40" s="137" t="s">
        <v>1092</v>
      </c>
      <c r="S40" s="159" t="s">
        <v>336</v>
      </c>
      <c r="T40" s="63" t="s">
        <v>1107</v>
      </c>
      <c r="U40" s="84" t="s">
        <v>1033</v>
      </c>
      <c r="V40" s="5">
        <f t="shared" si="28"/>
        <v>0</v>
      </c>
      <c r="W40" s="98" t="e">
        <f t="shared" si="29"/>
        <v>#VALUE!</v>
      </c>
      <c r="X40" s="166" t="s">
        <v>1103</v>
      </c>
      <c r="AG40" s="113"/>
      <c r="AH40" s="113"/>
      <c r="AI40" s="71"/>
      <c r="AJ40" s="114"/>
      <c r="AK40" s="114"/>
      <c r="AL40" s="188" t="str">
        <f t="shared" si="32"/>
        <v/>
      </c>
      <c r="AM40" s="71"/>
      <c r="AN40" s="113"/>
      <c r="AO40" s="113"/>
      <c r="AP40" s="71"/>
    </row>
    <row r="41" spans="1:42" ht="60" x14ac:dyDescent="0.25">
      <c r="A41" s="39" t="s">
        <v>578</v>
      </c>
      <c r="B41" s="39" t="s">
        <v>584</v>
      </c>
      <c r="C41" s="11" t="s">
        <v>342</v>
      </c>
      <c r="D41" s="16" t="s">
        <v>373</v>
      </c>
      <c r="E41"/>
      <c r="F41" s="34" t="e">
        <f>G41</f>
        <v>#REF!</v>
      </c>
      <c r="G41" s="7" t="e">
        <f>#REF!</f>
        <v>#REF!</v>
      </c>
      <c r="H41" s="7">
        <f>I41</f>
        <v>2353.56</v>
      </c>
      <c r="I41" s="7">
        <f t="shared" si="33"/>
        <v>2353.56</v>
      </c>
      <c r="J41" s="3" t="s">
        <v>493</v>
      </c>
      <c r="K41" s="2" t="s">
        <v>330</v>
      </c>
      <c r="L41" s="76">
        <v>2353.56</v>
      </c>
      <c r="M41" s="54">
        <v>5727.87</v>
      </c>
      <c r="N41" s="54">
        <f t="shared" si="26"/>
        <v>5727.87</v>
      </c>
      <c r="O41" s="141">
        <v>2353.56</v>
      </c>
      <c r="P41" s="54"/>
      <c r="Q41" s="54">
        <f t="shared" si="27"/>
        <v>0</v>
      </c>
      <c r="R41" s="137" t="s">
        <v>1092</v>
      </c>
      <c r="S41" s="159" t="s">
        <v>336</v>
      </c>
      <c r="T41" s="63" t="s">
        <v>1034</v>
      </c>
      <c r="U41" s="84" t="s">
        <v>1035</v>
      </c>
      <c r="V41" s="5">
        <f t="shared" si="28"/>
        <v>0</v>
      </c>
      <c r="W41" s="98" t="e">
        <f t="shared" si="29"/>
        <v>#VALUE!</v>
      </c>
      <c r="AG41" s="111"/>
      <c r="AH41" s="111"/>
      <c r="AI41" s="72"/>
      <c r="AJ41" s="112"/>
      <c r="AK41" s="112"/>
      <c r="AL41" s="188" t="str">
        <f t="shared" si="32"/>
        <v/>
      </c>
      <c r="AM41" s="72"/>
      <c r="AN41" s="111"/>
      <c r="AO41" s="111"/>
      <c r="AP41" s="72"/>
    </row>
    <row r="42" spans="1:42" ht="105" x14ac:dyDescent="0.25">
      <c r="A42" s="39" t="s">
        <v>578</v>
      </c>
      <c r="B42" s="39" t="s">
        <v>584</v>
      </c>
      <c r="C42" s="11" t="s">
        <v>342</v>
      </c>
      <c r="D42" s="16" t="s">
        <v>1133</v>
      </c>
      <c r="E42"/>
      <c r="F42" s="34" t="e">
        <f>ROUND(G42/1.2,2)</f>
        <v>#REF!</v>
      </c>
      <c r="G42" s="7" t="e">
        <f>#REF!</f>
        <v>#REF!</v>
      </c>
      <c r="H42" s="7">
        <f t="shared" ref="H42" si="34">ROUND(I42/1.2,2)</f>
        <v>2000.27</v>
      </c>
      <c r="I42" s="7">
        <f t="shared" si="33"/>
        <v>2400.3200000000002</v>
      </c>
      <c r="J42" s="3" t="s">
        <v>492</v>
      </c>
      <c r="K42" s="2" t="s">
        <v>330</v>
      </c>
      <c r="L42" s="76">
        <v>2400.3200000000002</v>
      </c>
      <c r="M42" s="54">
        <v>3382.25</v>
      </c>
      <c r="N42" s="54">
        <f t="shared" si="26"/>
        <v>4058.7</v>
      </c>
      <c r="O42" s="141">
        <v>2400.3200000000002</v>
      </c>
      <c r="P42" s="54"/>
      <c r="Q42" s="54">
        <f t="shared" si="27"/>
        <v>0</v>
      </c>
      <c r="R42" s="137" t="s">
        <v>1092</v>
      </c>
      <c r="S42" s="159" t="s">
        <v>336</v>
      </c>
      <c r="T42" s="63" t="s">
        <v>1111</v>
      </c>
      <c r="U42" s="84">
        <v>44169</v>
      </c>
      <c r="V42" s="5">
        <f t="shared" si="28"/>
        <v>0</v>
      </c>
      <c r="W42" s="98" t="e">
        <f t="shared" si="29"/>
        <v>#VALUE!</v>
      </c>
      <c r="X42" s="9" t="s">
        <v>1103</v>
      </c>
      <c r="AG42" s="111">
        <v>44600</v>
      </c>
      <c r="AH42" s="111"/>
      <c r="AI42" s="72" t="s">
        <v>493</v>
      </c>
      <c r="AJ42" s="112">
        <v>3093.48</v>
      </c>
      <c r="AK42" s="112"/>
      <c r="AL42" s="188" t="str">
        <f t="shared" si="32"/>
        <v/>
      </c>
      <c r="AM42" s="72"/>
      <c r="AN42" s="111"/>
      <c r="AO42" s="111"/>
      <c r="AP42" s="72" t="s">
        <v>1134</v>
      </c>
    </row>
    <row r="43" spans="1:42" ht="30" customHeight="1" x14ac:dyDescent="0.25">
      <c r="A43" s="39" t="s">
        <v>846</v>
      </c>
      <c r="B43" s="39" t="s">
        <v>853</v>
      </c>
      <c r="C43" s="148" t="s">
        <v>332</v>
      </c>
      <c r="D43" s="149" t="s">
        <v>453</v>
      </c>
      <c r="E43" s="150"/>
      <c r="F43" s="151"/>
      <c r="G43" s="151"/>
      <c r="H43" s="151"/>
      <c r="I43" s="151"/>
      <c r="J43" s="152" t="s">
        <v>493</v>
      </c>
      <c r="K43" s="153" t="s">
        <v>1018</v>
      </c>
      <c r="L43" s="151">
        <v>55.33</v>
      </c>
      <c r="M43" s="151">
        <v>55.33</v>
      </c>
      <c r="N43" s="151">
        <f t="shared" ref="N43" si="35">IF(J43="общ",ROUND(M43*1.2,2),ROUND(M43,2))</f>
        <v>55.33</v>
      </c>
      <c r="O43" s="151">
        <v>55.33</v>
      </c>
      <c r="P43" s="178">
        <v>57.37</v>
      </c>
      <c r="Q43" s="178">
        <f t="shared" ref="Q43" si="36">IF(J43="общ",ROUND(P43*1.2,2),ROUND(P43,2))</f>
        <v>57.37</v>
      </c>
      <c r="R43" s="178">
        <v>57.37</v>
      </c>
      <c r="S43" s="182" t="s">
        <v>337</v>
      </c>
      <c r="T43" s="180">
        <v>52</v>
      </c>
      <c r="U43" s="181">
        <v>44539</v>
      </c>
      <c r="V43" s="5">
        <f t="shared" ref="V43:V48" si="37">O43/L43*100-100</f>
        <v>0</v>
      </c>
      <c r="W43" s="98">
        <f t="shared" ref="W43:W48" si="38">R43/L43*100-100</f>
        <v>3.686969094523775</v>
      </c>
      <c r="X43" s="186" t="s">
        <v>1129</v>
      </c>
      <c r="AG43" s="111"/>
      <c r="AH43" s="111"/>
      <c r="AI43" s="72"/>
      <c r="AJ43" s="112"/>
      <c r="AK43" s="112"/>
      <c r="AL43" s="188" t="str">
        <f t="shared" si="32"/>
        <v/>
      </c>
      <c r="AM43" s="72"/>
      <c r="AN43" s="111"/>
      <c r="AO43" s="111"/>
      <c r="AP43" s="72"/>
    </row>
    <row r="44" spans="1:42" ht="120" x14ac:dyDescent="0.25">
      <c r="A44" s="117" t="s">
        <v>861</v>
      </c>
      <c r="B44" s="117" t="s">
        <v>862</v>
      </c>
      <c r="C44" s="189" t="s">
        <v>333</v>
      </c>
      <c r="D44" s="60" t="s">
        <v>1125</v>
      </c>
      <c r="E44" s="161"/>
      <c r="F44" s="59"/>
      <c r="G44" s="59"/>
      <c r="H44" s="59"/>
      <c r="I44" s="59"/>
      <c r="J44" s="59" t="s">
        <v>492</v>
      </c>
      <c r="K44" s="161" t="s">
        <v>1016</v>
      </c>
      <c r="L44" s="96">
        <v>12.52</v>
      </c>
      <c r="M44" s="96">
        <v>10.43</v>
      </c>
      <c r="N44" s="55">
        <f t="shared" ref="N44" si="39">IF(J44="общ",ROUND(M44*1.2,2),ROUND(M44,2))</f>
        <v>12.52</v>
      </c>
      <c r="O44" s="96">
        <v>12.52</v>
      </c>
      <c r="P44" s="96">
        <v>10.88</v>
      </c>
      <c r="Q44" s="55">
        <f t="shared" ref="Q44" si="40">IF(J44="общ",ROUND(P44*1.2,2),ROUND(P44,2))</f>
        <v>13.06</v>
      </c>
      <c r="R44" s="96">
        <v>12.98</v>
      </c>
      <c r="S44" s="217" t="s">
        <v>336</v>
      </c>
      <c r="T44" s="216" t="s">
        <v>1109</v>
      </c>
      <c r="U44" s="214" t="s">
        <v>1108</v>
      </c>
      <c r="V44" s="102">
        <f t="shared" si="37"/>
        <v>0</v>
      </c>
      <c r="W44" s="99">
        <f t="shared" si="38"/>
        <v>3.6741214057508103</v>
      </c>
      <c r="AG44" s="111"/>
      <c r="AH44" s="111"/>
      <c r="AI44" s="72"/>
      <c r="AJ44" s="112"/>
      <c r="AK44" s="112"/>
      <c r="AL44" s="188" t="str">
        <f t="shared" ref="AL44:AL52" si="41">IF(AK44&lt;&gt;"",AK44/R44*100-100,"")</f>
        <v/>
      </c>
      <c r="AM44" s="72"/>
      <c r="AN44" s="111"/>
      <c r="AO44" s="111"/>
      <c r="AP44" s="72"/>
    </row>
    <row r="45" spans="1:42" ht="42.75" customHeight="1" x14ac:dyDescent="0.25">
      <c r="A45" s="39" t="s">
        <v>861</v>
      </c>
      <c r="B45" s="39" t="s">
        <v>862</v>
      </c>
      <c r="C45" s="18" t="s">
        <v>341</v>
      </c>
      <c r="D45" s="16"/>
      <c r="E45" s="12"/>
      <c r="F45" s="3"/>
      <c r="G45" s="10"/>
      <c r="H45" s="3"/>
      <c r="I45" s="10"/>
      <c r="J45" s="3"/>
      <c r="K45" s="20"/>
      <c r="L45" s="76"/>
      <c r="M45" s="21"/>
      <c r="N45" s="35"/>
      <c r="O45" s="140"/>
      <c r="P45" s="21"/>
      <c r="Q45" s="21"/>
      <c r="R45" s="136"/>
      <c r="S45" s="17"/>
      <c r="T45" s="42"/>
      <c r="U45" s="42"/>
      <c r="V45" s="5"/>
      <c r="W45" s="98"/>
      <c r="AG45" s="111"/>
      <c r="AH45" s="111"/>
      <c r="AI45" s="72"/>
      <c r="AJ45" s="112"/>
      <c r="AK45" s="112"/>
      <c r="AL45" s="188" t="str">
        <f t="shared" si="41"/>
        <v/>
      </c>
      <c r="AM45" s="72"/>
      <c r="AN45" s="111"/>
      <c r="AO45" s="111"/>
      <c r="AP45" s="72"/>
    </row>
    <row r="46" spans="1:42" ht="105" x14ac:dyDescent="0.25">
      <c r="A46" s="39" t="s">
        <v>861</v>
      </c>
      <c r="B46" s="39" t="s">
        <v>862</v>
      </c>
      <c r="C46" s="23" t="s">
        <v>329</v>
      </c>
      <c r="D46" s="217" t="s">
        <v>953</v>
      </c>
      <c r="E46" s="2">
        <v>4.2000000000000003E-2</v>
      </c>
      <c r="F46" s="6">
        <f>ROUND(G46/1.2,2)</f>
        <v>48.24</v>
      </c>
      <c r="G46" s="7">
        <f>E46*O46+O47</f>
        <v>57.890180000000001</v>
      </c>
      <c r="H46" s="6" t="e">
        <f>ROUND(I46/1.2,2)</f>
        <v>#VALUE!</v>
      </c>
      <c r="I46" s="7" t="e">
        <f>E46*R46+R47</f>
        <v>#VALUE!</v>
      </c>
      <c r="J46" s="3" t="s">
        <v>492</v>
      </c>
      <c r="K46" s="20" t="s">
        <v>330</v>
      </c>
      <c r="L46" s="76">
        <v>724.29</v>
      </c>
      <c r="M46" s="146">
        <v>2728.97</v>
      </c>
      <c r="N46" s="52">
        <f t="shared" ref="N46:N47" si="42">IF(J46="общ",ROUND(M46*1.2,2),ROUND(M46,2))</f>
        <v>3274.76</v>
      </c>
      <c r="O46" s="146">
        <v>724.29</v>
      </c>
      <c r="P46" s="146"/>
      <c r="Q46" s="52">
        <f t="shared" ref="Q46:Q47" si="43">IF(J46="общ",ROUND(P46*1.2,2),ROUND(P46,2))</f>
        <v>0</v>
      </c>
      <c r="R46" s="146" t="s">
        <v>1091</v>
      </c>
      <c r="S46" s="17" t="s">
        <v>336</v>
      </c>
      <c r="T46" s="4" t="s">
        <v>1055</v>
      </c>
      <c r="U46" s="53" t="s">
        <v>1054</v>
      </c>
      <c r="V46" s="5">
        <f t="shared" si="37"/>
        <v>0</v>
      </c>
      <c r="W46" s="98" t="e">
        <f t="shared" si="38"/>
        <v>#VALUE!</v>
      </c>
      <c r="AG46" s="111"/>
      <c r="AH46" s="111"/>
      <c r="AI46" s="72"/>
      <c r="AJ46" s="112"/>
      <c r="AK46" s="112"/>
      <c r="AL46" s="188" t="str">
        <f t="shared" si="41"/>
        <v/>
      </c>
      <c r="AM46" s="72"/>
      <c r="AN46" s="111"/>
      <c r="AO46" s="111"/>
      <c r="AP46" s="72"/>
    </row>
    <row r="47" spans="1:42" ht="30" customHeight="1" x14ac:dyDescent="0.25">
      <c r="A47" s="39" t="s">
        <v>861</v>
      </c>
      <c r="B47" s="39" t="s">
        <v>862</v>
      </c>
      <c r="C47" s="23" t="s">
        <v>331</v>
      </c>
      <c r="D47"/>
      <c r="E47" s="2">
        <v>4.2000000000000003E-2</v>
      </c>
      <c r="F47" s="37"/>
      <c r="G47" s="7">
        <f>E46*N46+N47</f>
        <v>309.93992000000003</v>
      </c>
      <c r="H47" s="6"/>
      <c r="I47" s="7">
        <f>E46*Q46+Q47</f>
        <v>0</v>
      </c>
      <c r="J47" s="3" t="s">
        <v>492</v>
      </c>
      <c r="K47" s="20" t="s">
        <v>1017</v>
      </c>
      <c r="L47" s="76">
        <v>27.47</v>
      </c>
      <c r="M47" s="147">
        <v>143.66999999999999</v>
      </c>
      <c r="N47" s="52">
        <f t="shared" si="42"/>
        <v>172.4</v>
      </c>
      <c r="O47" s="146">
        <v>27.47</v>
      </c>
      <c r="P47" s="147"/>
      <c r="Q47" s="52">
        <f t="shared" si="43"/>
        <v>0</v>
      </c>
      <c r="R47" s="146" t="s">
        <v>1091</v>
      </c>
      <c r="S47"/>
      <c r="T47"/>
      <c r="U47"/>
      <c r="V47" s="5">
        <f t="shared" si="37"/>
        <v>0</v>
      </c>
      <c r="W47" s="98" t="e">
        <f t="shared" si="38"/>
        <v>#VALUE!</v>
      </c>
      <c r="AG47" s="111"/>
      <c r="AH47" s="111"/>
      <c r="AI47" s="72"/>
      <c r="AJ47" s="112"/>
      <c r="AK47" s="112"/>
      <c r="AL47" s="188" t="str">
        <f t="shared" si="41"/>
        <v/>
      </c>
      <c r="AM47" s="72"/>
      <c r="AN47" s="111"/>
      <c r="AO47" s="111"/>
      <c r="AP47" s="72"/>
    </row>
    <row r="48" spans="1:42" ht="105" x14ac:dyDescent="0.25">
      <c r="A48" s="39" t="s">
        <v>861</v>
      </c>
      <c r="B48" s="39" t="s">
        <v>862</v>
      </c>
      <c r="C48" s="11" t="s">
        <v>342</v>
      </c>
      <c r="D48" s="60" t="s">
        <v>511</v>
      </c>
      <c r="E48" s="2">
        <v>2.1999999999999999E-2</v>
      </c>
      <c r="F48" s="6" t="e">
        <f>ROUND(G48/1.2,2)</f>
        <v>#REF!</v>
      </c>
      <c r="G48" s="7" t="e">
        <f>#REF!</f>
        <v>#REF!</v>
      </c>
      <c r="H48" s="6">
        <f>ROUND(I48/1.2,2)</f>
        <v>1266.17</v>
      </c>
      <c r="I48" s="7">
        <f>O48</f>
        <v>1519.4</v>
      </c>
      <c r="J48" s="3" t="s">
        <v>492</v>
      </c>
      <c r="K48" s="2" t="s">
        <v>330</v>
      </c>
      <c r="L48" s="76">
        <v>1519.4</v>
      </c>
      <c r="M48" s="146">
        <v>2728.97</v>
      </c>
      <c r="N48" s="52">
        <f>IF(J48="общ",ROUND(M48*1.2,2),ROUND(M48,2))</f>
        <v>3274.76</v>
      </c>
      <c r="O48" s="146">
        <v>1519.4</v>
      </c>
      <c r="P48" s="146"/>
      <c r="Q48" s="52">
        <f>IF(J48="общ",ROUND(P48*1.2,2),ROUND(P48,2))</f>
        <v>0</v>
      </c>
      <c r="R48" s="146" t="s">
        <v>1091</v>
      </c>
      <c r="S48" s="17" t="s">
        <v>336</v>
      </c>
      <c r="T48" s="4" t="s">
        <v>1053</v>
      </c>
      <c r="U48" s="53" t="s">
        <v>1054</v>
      </c>
      <c r="V48" s="5">
        <f t="shared" si="37"/>
        <v>0</v>
      </c>
      <c r="W48" s="98" t="e">
        <f t="shared" si="38"/>
        <v>#VALUE!</v>
      </c>
      <c r="AG48" s="111"/>
      <c r="AH48" s="111"/>
      <c r="AI48" s="72"/>
      <c r="AJ48" s="112"/>
      <c r="AK48" s="112"/>
      <c r="AL48" s="188" t="str">
        <f t="shared" si="41"/>
        <v/>
      </c>
      <c r="AM48" s="72"/>
      <c r="AN48" s="111"/>
      <c r="AO48" s="111"/>
      <c r="AP48" s="72"/>
    </row>
    <row r="49" spans="1:42" ht="42.75" customHeight="1" x14ac:dyDescent="0.25">
      <c r="A49" s="39" t="s">
        <v>861</v>
      </c>
      <c r="B49" s="39" t="s">
        <v>868</v>
      </c>
      <c r="C49" s="27" t="s">
        <v>341</v>
      </c>
      <c r="D49" s="32"/>
      <c r="E49" s="33"/>
      <c r="F49" s="25"/>
      <c r="G49" s="10"/>
      <c r="H49" s="25"/>
      <c r="I49" s="10"/>
      <c r="J49" s="25"/>
      <c r="K49" s="33"/>
      <c r="L49" s="76"/>
      <c r="M49" s="21"/>
      <c r="N49" s="21"/>
      <c r="O49" s="140"/>
      <c r="P49" s="21"/>
      <c r="Q49" s="21"/>
      <c r="R49" s="136"/>
      <c r="S49" s="17"/>
      <c r="T49" s="15"/>
      <c r="U49" s="41"/>
      <c r="V49" s="5"/>
      <c r="W49" s="98"/>
      <c r="AG49" s="111"/>
      <c r="AH49" s="111"/>
      <c r="AI49" s="72"/>
      <c r="AJ49" s="112"/>
      <c r="AK49" s="112"/>
      <c r="AL49" s="188" t="str">
        <f t="shared" si="41"/>
        <v/>
      </c>
      <c r="AM49" s="72"/>
      <c r="AN49" s="111"/>
      <c r="AO49" s="111"/>
      <c r="AP49" s="72"/>
    </row>
    <row r="50" spans="1:42" ht="105" x14ac:dyDescent="0.25">
      <c r="A50" s="39" t="s">
        <v>861</v>
      </c>
      <c r="B50" s="39" t="s">
        <v>868</v>
      </c>
      <c r="C50" s="29" t="s">
        <v>329</v>
      </c>
      <c r="D50" s="28" t="s">
        <v>511</v>
      </c>
      <c r="E50" s="45">
        <v>6.7000000000000004E-2</v>
      </c>
      <c r="F50" s="6">
        <f>ROUND(G50/1.2,2)</f>
        <v>99.57</v>
      </c>
      <c r="G50" s="7">
        <f>E50*O50+O51</f>
        <v>119.48111</v>
      </c>
      <c r="H50" s="6" t="e">
        <f>ROUND(I50/1.2,2)</f>
        <v>#VALUE!</v>
      </c>
      <c r="I50" s="7" t="e">
        <f>E50*R50+R51</f>
        <v>#VALUE!</v>
      </c>
      <c r="J50" s="38" t="s">
        <v>492</v>
      </c>
      <c r="K50" s="26" t="s">
        <v>330</v>
      </c>
      <c r="L50" s="76">
        <v>1447.33</v>
      </c>
      <c r="M50" s="147">
        <v>4230.4799999999996</v>
      </c>
      <c r="N50" s="52">
        <f t="shared" ref="N50:N52" si="44">IF(J50="общ",ROUND(M50*1.2,2),ROUND(M50,2))</f>
        <v>5076.58</v>
      </c>
      <c r="O50" s="146">
        <v>1447.33</v>
      </c>
      <c r="P50" s="147"/>
      <c r="Q50" s="52">
        <f t="shared" ref="Q50:Q52" si="45">IF(J50="общ",ROUND(P50*1.2,2),ROUND(P50,2))</f>
        <v>0</v>
      </c>
      <c r="R50" s="146" t="s">
        <v>1091</v>
      </c>
      <c r="S50" s="17" t="s">
        <v>336</v>
      </c>
      <c r="T50" s="4" t="s">
        <v>1055</v>
      </c>
      <c r="U50" s="53" t="s">
        <v>1054</v>
      </c>
      <c r="V50" s="5">
        <f t="shared" ref="V50:V55" si="46">O50/L50*100-100</f>
        <v>0</v>
      </c>
      <c r="W50" s="98" t="e">
        <f t="shared" ref="W50:W55" si="47">R50/L50*100-100</f>
        <v>#VALUE!</v>
      </c>
      <c r="AG50" s="111"/>
      <c r="AH50" s="111"/>
      <c r="AI50" s="72"/>
      <c r="AJ50" s="112"/>
      <c r="AK50" s="112"/>
      <c r="AL50" s="188" t="str">
        <f t="shared" si="41"/>
        <v/>
      </c>
      <c r="AM50" s="72"/>
      <c r="AN50" s="111"/>
      <c r="AO50" s="111"/>
      <c r="AP50" s="72"/>
    </row>
    <row r="51" spans="1:42" ht="30" customHeight="1" x14ac:dyDescent="0.25">
      <c r="A51" s="39" t="s">
        <v>861</v>
      </c>
      <c r="B51" s="39" t="s">
        <v>868</v>
      </c>
      <c r="C51" s="29" t="s">
        <v>331</v>
      </c>
      <c r="D51"/>
      <c r="E51" s="45">
        <v>6.7000000000000004E-2</v>
      </c>
      <c r="F51" s="85"/>
      <c r="G51" s="7">
        <f>E50*N50+N51</f>
        <v>400.61086000000006</v>
      </c>
      <c r="H51" s="6"/>
      <c r="I51" s="7">
        <f>E50*Q50+Q51</f>
        <v>0</v>
      </c>
      <c r="J51" s="25" t="s">
        <v>492</v>
      </c>
      <c r="K51" s="33" t="s">
        <v>1016</v>
      </c>
      <c r="L51" s="76">
        <v>22.51</v>
      </c>
      <c r="M51" s="146">
        <v>50.4</v>
      </c>
      <c r="N51" s="52">
        <f t="shared" si="44"/>
        <v>60.48</v>
      </c>
      <c r="O51" s="146">
        <v>22.51</v>
      </c>
      <c r="P51" s="146"/>
      <c r="Q51" s="52">
        <f t="shared" si="45"/>
        <v>0</v>
      </c>
      <c r="R51" s="146" t="s">
        <v>1091</v>
      </c>
      <c r="S51"/>
      <c r="T51"/>
      <c r="U51"/>
      <c r="V51" s="5">
        <f t="shared" si="46"/>
        <v>0</v>
      </c>
      <c r="W51" s="98" t="e">
        <f t="shared" si="47"/>
        <v>#VALUE!</v>
      </c>
      <c r="AG51" s="111"/>
      <c r="AH51" s="111"/>
      <c r="AI51" s="72"/>
      <c r="AJ51" s="112"/>
      <c r="AK51" s="112"/>
      <c r="AL51" s="188" t="str">
        <f t="shared" si="41"/>
        <v/>
      </c>
      <c r="AM51" s="72"/>
      <c r="AN51" s="111"/>
      <c r="AO51" s="111"/>
      <c r="AP51" s="72"/>
    </row>
    <row r="52" spans="1:42" ht="105" x14ac:dyDescent="0.25">
      <c r="A52" s="39" t="s">
        <v>861</v>
      </c>
      <c r="B52" s="39" t="s">
        <v>868</v>
      </c>
      <c r="C52" s="24" t="s">
        <v>342</v>
      </c>
      <c r="D52" s="32" t="s">
        <v>511</v>
      </c>
      <c r="E52" s="33">
        <v>3.6999999999999998E-2</v>
      </c>
      <c r="F52" s="6" t="e">
        <f>ROUND(G52/1.2,2)</f>
        <v>#REF!</v>
      </c>
      <c r="G52" s="7" t="e">
        <f>#REF!</f>
        <v>#REF!</v>
      </c>
      <c r="H52" s="6">
        <f>ROUND(I52/1.2,2)</f>
        <v>1424.34</v>
      </c>
      <c r="I52" s="7">
        <f>O52</f>
        <v>1709.21</v>
      </c>
      <c r="J52" s="25" t="s">
        <v>492</v>
      </c>
      <c r="K52" s="26" t="s">
        <v>330</v>
      </c>
      <c r="L52" s="76">
        <v>1709.21</v>
      </c>
      <c r="M52" s="147">
        <v>4230.4799999999996</v>
      </c>
      <c r="N52" s="52">
        <f t="shared" si="44"/>
        <v>5076.58</v>
      </c>
      <c r="O52" s="146">
        <v>1709.21</v>
      </c>
      <c r="P52" s="147"/>
      <c r="Q52" s="52">
        <f t="shared" si="45"/>
        <v>0</v>
      </c>
      <c r="R52" s="146" t="s">
        <v>1091</v>
      </c>
      <c r="S52" s="17" t="s">
        <v>336</v>
      </c>
      <c r="T52" s="4" t="s">
        <v>1053</v>
      </c>
      <c r="U52" s="53" t="s">
        <v>1054</v>
      </c>
      <c r="V52" s="5">
        <f t="shared" si="46"/>
        <v>0</v>
      </c>
      <c r="W52" s="98" t="e">
        <f t="shared" si="47"/>
        <v>#VALUE!</v>
      </c>
      <c r="AG52" s="111"/>
      <c r="AH52" s="111"/>
      <c r="AI52" s="72"/>
      <c r="AJ52" s="112"/>
      <c r="AK52" s="112"/>
      <c r="AL52" s="188" t="str">
        <f t="shared" si="41"/>
        <v/>
      </c>
      <c r="AM52" s="72"/>
      <c r="AN52" s="111"/>
      <c r="AO52" s="111"/>
      <c r="AP52" s="72"/>
    </row>
    <row r="53" spans="1:42" ht="42.75" customHeight="1" x14ac:dyDescent="0.25">
      <c r="A53" s="117" t="s">
        <v>861</v>
      </c>
      <c r="B53" s="117" t="s">
        <v>874</v>
      </c>
      <c r="C53" s="160" t="s">
        <v>341</v>
      </c>
      <c r="D53" s="60"/>
      <c r="E53" s="161"/>
      <c r="F53" s="59"/>
      <c r="G53" s="59"/>
      <c r="H53" s="59"/>
      <c r="I53" s="59"/>
      <c r="J53" s="59"/>
      <c r="K53" s="161" t="s">
        <v>1016</v>
      </c>
      <c r="L53" s="96"/>
      <c r="M53" s="96"/>
      <c r="N53" s="96"/>
      <c r="O53" s="96"/>
      <c r="P53" s="96"/>
      <c r="Q53" s="96"/>
      <c r="R53" s="96"/>
      <c r="S53" s="217"/>
      <c r="T53" s="216"/>
      <c r="U53" s="214"/>
      <c r="V53" s="102"/>
      <c r="W53" s="99"/>
      <c r="AG53" s="111"/>
      <c r="AH53" s="111"/>
      <c r="AI53" s="72"/>
      <c r="AJ53" s="112"/>
      <c r="AK53" s="112"/>
      <c r="AL53" s="188" t="str">
        <f t="shared" ref="AL53:AL56" si="48">IF(AK53&lt;&gt;"",AK53/R53*100-100,"")</f>
        <v/>
      </c>
      <c r="AM53" s="72"/>
      <c r="AN53" s="111"/>
      <c r="AO53" s="111"/>
      <c r="AP53" s="72"/>
    </row>
    <row r="54" spans="1:42" ht="60" x14ac:dyDescent="0.25">
      <c r="A54" s="117" t="s">
        <v>861</v>
      </c>
      <c r="B54" s="117" t="s">
        <v>874</v>
      </c>
      <c r="C54" s="121" t="s">
        <v>329</v>
      </c>
      <c r="D54" s="215" t="s">
        <v>1130</v>
      </c>
      <c r="E54" s="162">
        <v>6.7000000000000004E-2</v>
      </c>
      <c r="F54" s="55">
        <f>ROUND(G54/1.2,2)</f>
        <v>0</v>
      </c>
      <c r="G54" s="55">
        <f>E54*O54+O55</f>
        <v>0</v>
      </c>
      <c r="H54" s="55">
        <f>ROUND(I54/1.2,2)</f>
        <v>0</v>
      </c>
      <c r="I54" s="55">
        <f>E54*R54+R55</f>
        <v>0</v>
      </c>
      <c r="J54" s="163" t="s">
        <v>492</v>
      </c>
      <c r="K54" s="122" t="s">
        <v>330</v>
      </c>
      <c r="L54" s="96">
        <v>1194.58</v>
      </c>
      <c r="M54" s="164"/>
      <c r="N54" s="55"/>
      <c r="O54" s="96"/>
      <c r="P54" s="164"/>
      <c r="Q54" s="55"/>
      <c r="R54" s="96"/>
      <c r="S54" s="217"/>
      <c r="T54" s="216"/>
      <c r="U54" s="214"/>
      <c r="V54" s="102">
        <f t="shared" si="46"/>
        <v>-100</v>
      </c>
      <c r="W54" s="99">
        <f t="shared" si="47"/>
        <v>-100</v>
      </c>
      <c r="AG54" s="111"/>
      <c r="AH54" s="111"/>
      <c r="AI54" s="72"/>
      <c r="AJ54" s="112"/>
      <c r="AK54" s="112"/>
      <c r="AL54" s="188" t="str">
        <f t="shared" si="48"/>
        <v/>
      </c>
      <c r="AM54" s="72"/>
      <c r="AN54" s="111"/>
      <c r="AO54" s="111"/>
      <c r="AP54" s="72"/>
    </row>
    <row r="55" spans="1:42" ht="30" x14ac:dyDescent="0.25">
      <c r="A55" s="117" t="s">
        <v>861</v>
      </c>
      <c r="B55" s="117" t="s">
        <v>874</v>
      </c>
      <c r="C55" s="121" t="s">
        <v>331</v>
      </c>
      <c r="D55"/>
      <c r="E55" s="162">
        <v>6.7000000000000004E-2</v>
      </c>
      <c r="F55" s="165"/>
      <c r="G55" s="55">
        <f>E54*N54+N55</f>
        <v>0</v>
      </c>
      <c r="H55" s="55"/>
      <c r="I55" s="55">
        <f>E54*Q54+Q55</f>
        <v>0</v>
      </c>
      <c r="J55" s="59" t="s">
        <v>492</v>
      </c>
      <c r="K55" s="161" t="s">
        <v>1016</v>
      </c>
      <c r="L55" s="96">
        <v>18.89</v>
      </c>
      <c r="M55" s="96"/>
      <c r="N55" s="55"/>
      <c r="O55" s="96"/>
      <c r="P55" s="96"/>
      <c r="Q55" s="55"/>
      <c r="R55" s="96"/>
      <c r="S55"/>
      <c r="T55"/>
      <c r="U55"/>
      <c r="V55" s="102">
        <f t="shared" si="46"/>
        <v>-100</v>
      </c>
      <c r="W55" s="99">
        <f t="shared" si="47"/>
        <v>-100</v>
      </c>
      <c r="AG55" s="111"/>
      <c r="AH55" s="111"/>
      <c r="AI55" s="72"/>
      <c r="AJ55" s="112"/>
      <c r="AK55" s="112"/>
      <c r="AL55" s="188" t="str">
        <f t="shared" si="48"/>
        <v/>
      </c>
      <c r="AM55" s="72"/>
      <c r="AN55" s="111"/>
      <c r="AO55" s="111"/>
      <c r="AP55" s="72"/>
    </row>
    <row r="56" spans="1:42" ht="60" x14ac:dyDescent="0.25">
      <c r="A56" s="39" t="s">
        <v>861</v>
      </c>
      <c r="B56" s="39" t="s">
        <v>879</v>
      </c>
      <c r="C56" s="11" t="s">
        <v>332</v>
      </c>
      <c r="D56" s="16" t="s">
        <v>1032</v>
      </c>
      <c r="E56" s="2"/>
      <c r="F56" s="3"/>
      <c r="G56" s="10"/>
      <c r="H56" s="3"/>
      <c r="I56" s="10"/>
      <c r="J56" s="3" t="s">
        <v>492</v>
      </c>
      <c r="K56" s="2" t="s">
        <v>1016</v>
      </c>
      <c r="L56" s="58">
        <v>146.41</v>
      </c>
      <c r="M56" s="3">
        <v>122.01</v>
      </c>
      <c r="N56" s="34">
        <f>IF(J56="общ",ROUND(M56*1.2,2),ROUND(M56,2))</f>
        <v>146.41</v>
      </c>
      <c r="O56" s="142">
        <v>146.41</v>
      </c>
      <c r="P56" s="3">
        <v>74.42</v>
      </c>
      <c r="Q56" s="34">
        <f>IF(J56="общ",ROUND(P56*1.2,2),ROUND(P56,2))</f>
        <v>89.3</v>
      </c>
      <c r="R56" s="138">
        <v>89.3</v>
      </c>
      <c r="S56" s="17" t="s">
        <v>336</v>
      </c>
      <c r="T56" s="15" t="s">
        <v>1075</v>
      </c>
      <c r="U56" s="41">
        <v>44404</v>
      </c>
      <c r="V56" s="5">
        <f>O56/L56*100-100</f>
        <v>0</v>
      </c>
      <c r="W56" s="98">
        <f>R56/L56*100-100</f>
        <v>-39.006898435899181</v>
      </c>
      <c r="AG56" s="111"/>
      <c r="AH56" s="111"/>
      <c r="AI56" s="72"/>
      <c r="AJ56" s="112"/>
      <c r="AK56" s="112"/>
      <c r="AL56" s="188" t="str">
        <f t="shared" si="48"/>
        <v/>
      </c>
      <c r="AM56" s="72"/>
      <c r="AN56" s="111"/>
      <c r="AO56" s="111"/>
      <c r="AP56" s="72"/>
    </row>
    <row r="57" spans="1:42" ht="71.25" x14ac:dyDescent="0.25">
      <c r="A57" s="39" t="s">
        <v>904</v>
      </c>
      <c r="B57" s="39" t="s">
        <v>906</v>
      </c>
      <c r="C57" s="130" t="s">
        <v>342</v>
      </c>
      <c r="D57" s="125" t="s">
        <v>964</v>
      </c>
      <c r="E57" s="128">
        <f>0.038*12/9</f>
        <v>5.0666666666666665E-2</v>
      </c>
      <c r="F57" s="127">
        <v>1789.78</v>
      </c>
      <c r="G57" s="127" t="e">
        <f>#REF!</f>
        <v>#REF!</v>
      </c>
      <c r="H57" s="127">
        <v>1879.26</v>
      </c>
      <c r="I57" s="127">
        <f>O57</f>
        <v>5122.68</v>
      </c>
      <c r="J57" s="127" t="s">
        <v>492</v>
      </c>
      <c r="K57" s="128" t="s">
        <v>330</v>
      </c>
      <c r="L57" s="75">
        <v>5122.68</v>
      </c>
      <c r="M57" s="126">
        <v>4268.8999999999996</v>
      </c>
      <c r="N57" s="126">
        <f t="shared" ref="N57" si="49">IF(J57="общ",ROUND(M57*1.2,2),ROUND(M57,2))</f>
        <v>5122.68</v>
      </c>
      <c r="O57" s="134">
        <v>5122.68</v>
      </c>
      <c r="P57" s="126">
        <v>4668.54</v>
      </c>
      <c r="Q57" s="126">
        <f t="shared" ref="Q57" si="50">IF(J57="общ",ROUND(P57*1.2,2),ROUND(P57,2))</f>
        <v>5602.25</v>
      </c>
      <c r="R57" s="137">
        <v>5327.58</v>
      </c>
      <c r="S57" s="131" t="s">
        <v>336</v>
      </c>
      <c r="T57" s="128" t="s">
        <v>1088</v>
      </c>
      <c r="U57" s="129">
        <v>44463</v>
      </c>
      <c r="V57" s="8">
        <f t="shared" ref="V57" si="51">O57/L57*100-100</f>
        <v>0</v>
      </c>
      <c r="W57" s="100">
        <f t="shared" ref="W57" si="52">R57/L57*100-100</f>
        <v>3.9998594485698931</v>
      </c>
      <c r="AG57" s="111"/>
      <c r="AH57" s="111"/>
      <c r="AI57" s="72"/>
      <c r="AJ57" s="112"/>
      <c r="AK57" s="112"/>
      <c r="AL57" s="188" t="str">
        <f t="shared" ref="AL57" si="53">IF(AK57&lt;&gt;"",AK57/R57*100-100,"")</f>
        <v/>
      </c>
      <c r="AM57" s="72"/>
      <c r="AN57" s="111"/>
      <c r="AO57" s="111"/>
      <c r="AP57" s="72"/>
    </row>
    <row r="58" spans="1:42" x14ac:dyDescent="0.25">
      <c r="W58" s="101"/>
    </row>
    <row r="59" spans="1:42" x14ac:dyDescent="0.25">
      <c r="W59" s="101"/>
    </row>
    <row r="60" spans="1:42" x14ac:dyDescent="0.25">
      <c r="W60" s="101"/>
    </row>
    <row r="61" spans="1:42" x14ac:dyDescent="0.25">
      <c r="W61" s="101"/>
    </row>
    <row r="62" spans="1:42" x14ac:dyDescent="0.25">
      <c r="W62" s="101"/>
    </row>
    <row r="63" spans="1:42" x14ac:dyDescent="0.25">
      <c r="W63" s="101"/>
    </row>
    <row r="64" spans="1:42" x14ac:dyDescent="0.25">
      <c r="W64" s="101"/>
    </row>
    <row r="65" spans="23:23" x14ac:dyDescent="0.25">
      <c r="W65" s="101"/>
    </row>
    <row r="66" spans="23:23" x14ac:dyDescent="0.25">
      <c r="W66" s="101"/>
    </row>
    <row r="67" spans="23:23" x14ac:dyDescent="0.25">
      <c r="W67" s="101"/>
    </row>
    <row r="68" spans="23:23" x14ac:dyDescent="0.25">
      <c r="W68" s="101"/>
    </row>
    <row r="69" spans="23:23" x14ac:dyDescent="0.25">
      <c r="W69" s="101"/>
    </row>
    <row r="70" spans="23:23" x14ac:dyDescent="0.25">
      <c r="W70" s="101"/>
    </row>
    <row r="71" spans="23:23" x14ac:dyDescent="0.25">
      <c r="W71" s="101"/>
    </row>
    <row r="72" spans="23:23" x14ac:dyDescent="0.25">
      <c r="W72" s="101"/>
    </row>
    <row r="73" spans="23:23" x14ac:dyDescent="0.25">
      <c r="W73" s="101"/>
    </row>
    <row r="74" spans="23:23" x14ac:dyDescent="0.25">
      <c r="W74" s="101"/>
    </row>
    <row r="75" spans="23:23" x14ac:dyDescent="0.25">
      <c r="W75" s="101"/>
    </row>
    <row r="76" spans="23:23" x14ac:dyDescent="0.25">
      <c r="W76" s="101"/>
    </row>
    <row r="77" spans="23:23" x14ac:dyDescent="0.25">
      <c r="W77" s="101"/>
    </row>
    <row r="78" spans="23:23" x14ac:dyDescent="0.25">
      <c r="W78" s="101"/>
    </row>
    <row r="79" spans="23:23" x14ac:dyDescent="0.25">
      <c r="W79" s="101"/>
    </row>
    <row r="80" spans="23:23" x14ac:dyDescent="0.25">
      <c r="W80" s="101"/>
    </row>
    <row r="81" spans="23:23" x14ac:dyDescent="0.25">
      <c r="W81" s="101"/>
    </row>
    <row r="82" spans="23:23" x14ac:dyDescent="0.25">
      <c r="W82" s="101"/>
    </row>
    <row r="83" spans="23:23" x14ac:dyDescent="0.25">
      <c r="W83" s="101"/>
    </row>
    <row r="84" spans="23:23" x14ac:dyDescent="0.25">
      <c r="W84" s="101"/>
    </row>
    <row r="85" spans="23:23" x14ac:dyDescent="0.25">
      <c r="W85" s="101"/>
    </row>
    <row r="86" spans="23:23" x14ac:dyDescent="0.25">
      <c r="W86" s="101"/>
    </row>
    <row r="87" spans="23:23" x14ac:dyDescent="0.25">
      <c r="W87" s="101"/>
    </row>
    <row r="88" spans="23:23" x14ac:dyDescent="0.25">
      <c r="W88" s="101"/>
    </row>
    <row r="89" spans="23:23" x14ac:dyDescent="0.25">
      <c r="W89" s="101"/>
    </row>
    <row r="90" spans="23:23" x14ac:dyDescent="0.25">
      <c r="W90" s="101"/>
    </row>
    <row r="91" spans="23:23" x14ac:dyDescent="0.25">
      <c r="W91" s="101"/>
    </row>
    <row r="92" spans="23:23" x14ac:dyDescent="0.25">
      <c r="W92" s="101"/>
    </row>
    <row r="93" spans="23:23" x14ac:dyDescent="0.25">
      <c r="W93" s="101"/>
    </row>
    <row r="94" spans="23:23" x14ac:dyDescent="0.25">
      <c r="W94" s="101"/>
    </row>
    <row r="95" spans="23:23" x14ac:dyDescent="0.25">
      <c r="W95" s="101"/>
    </row>
    <row r="96" spans="23:23" x14ac:dyDescent="0.25">
      <c r="W96" s="101"/>
    </row>
    <row r="97" spans="23:23" x14ac:dyDescent="0.25">
      <c r="W97" s="101"/>
    </row>
    <row r="98" spans="23:23" x14ac:dyDescent="0.25">
      <c r="W98" s="101"/>
    </row>
    <row r="99" spans="23:23" x14ac:dyDescent="0.25">
      <c r="W99" s="101"/>
    </row>
    <row r="100" spans="23:23" x14ac:dyDescent="0.25">
      <c r="W100" s="101"/>
    </row>
    <row r="101" spans="23:23" x14ac:dyDescent="0.25">
      <c r="W101" s="101"/>
    </row>
    <row r="102" spans="23:23" x14ac:dyDescent="0.25">
      <c r="W102" s="101"/>
    </row>
    <row r="103" spans="23:23" x14ac:dyDescent="0.25">
      <c r="W103" s="101"/>
    </row>
    <row r="104" spans="23:23" x14ac:dyDescent="0.25">
      <c r="W104" s="101"/>
    </row>
    <row r="105" spans="23:23" x14ac:dyDescent="0.25">
      <c r="W105" s="101"/>
    </row>
    <row r="106" spans="23:23" x14ac:dyDescent="0.25">
      <c r="W106" s="101"/>
    </row>
    <row r="107" spans="23:23" x14ac:dyDescent="0.25">
      <c r="W107" s="101"/>
    </row>
    <row r="108" spans="23:23" x14ac:dyDescent="0.25">
      <c r="W108" s="101"/>
    </row>
    <row r="109" spans="23:23" x14ac:dyDescent="0.25">
      <c r="W109" s="101"/>
    </row>
    <row r="110" spans="23:23" x14ac:dyDescent="0.25">
      <c r="W110" s="101"/>
    </row>
    <row r="111" spans="23:23" x14ac:dyDescent="0.25">
      <c r="W111" s="101"/>
    </row>
    <row r="112" spans="23:23" x14ac:dyDescent="0.25">
      <c r="W112" s="101"/>
    </row>
    <row r="113" spans="23:23" x14ac:dyDescent="0.25">
      <c r="W113" s="101"/>
    </row>
    <row r="114" spans="23:23" x14ac:dyDescent="0.25">
      <c r="W114" s="101"/>
    </row>
    <row r="115" spans="23:23" x14ac:dyDescent="0.25">
      <c r="W115" s="101"/>
    </row>
    <row r="116" spans="23:23" x14ac:dyDescent="0.25">
      <c r="W116" s="101"/>
    </row>
    <row r="117" spans="23:23" x14ac:dyDescent="0.25">
      <c r="W117" s="101"/>
    </row>
    <row r="118" spans="23:23" x14ac:dyDescent="0.25">
      <c r="W118" s="101"/>
    </row>
    <row r="119" spans="23:23" x14ac:dyDescent="0.25">
      <c r="W119" s="101"/>
    </row>
    <row r="120" spans="23:23" x14ac:dyDescent="0.25">
      <c r="W120" s="101"/>
    </row>
    <row r="121" spans="23:23" x14ac:dyDescent="0.25">
      <c r="W121" s="101"/>
    </row>
    <row r="122" spans="23:23" x14ac:dyDescent="0.25">
      <c r="W122" s="101"/>
    </row>
    <row r="123" spans="23:23" x14ac:dyDescent="0.25">
      <c r="W123" s="101"/>
    </row>
    <row r="124" spans="23:23" x14ac:dyDescent="0.25">
      <c r="W124" s="101"/>
    </row>
    <row r="125" spans="23:23" x14ac:dyDescent="0.25">
      <c r="W125" s="101"/>
    </row>
    <row r="126" spans="23:23" x14ac:dyDescent="0.25">
      <c r="W126" s="101"/>
    </row>
    <row r="127" spans="23:23" x14ac:dyDescent="0.25">
      <c r="W127" s="101"/>
    </row>
    <row r="128" spans="23:23" x14ac:dyDescent="0.25">
      <c r="W128" s="101"/>
    </row>
    <row r="129" spans="23:23" x14ac:dyDescent="0.25">
      <c r="W129" s="101"/>
    </row>
    <row r="130" spans="23:23" x14ac:dyDescent="0.25">
      <c r="W130" s="101"/>
    </row>
    <row r="131" spans="23:23" x14ac:dyDescent="0.25">
      <c r="W131" s="101"/>
    </row>
    <row r="132" spans="23:23" x14ac:dyDescent="0.25">
      <c r="W132" s="101"/>
    </row>
    <row r="133" spans="23:23" x14ac:dyDescent="0.25">
      <c r="W133" s="101"/>
    </row>
    <row r="134" spans="23:23" x14ac:dyDescent="0.25">
      <c r="W134" s="101"/>
    </row>
    <row r="135" spans="23:23" x14ac:dyDescent="0.25">
      <c r="W135" s="101"/>
    </row>
    <row r="136" spans="23:23" x14ac:dyDescent="0.25">
      <c r="W136" s="101"/>
    </row>
    <row r="137" spans="23:23" x14ac:dyDescent="0.25">
      <c r="W137" s="101"/>
    </row>
    <row r="138" spans="23:23" x14ac:dyDescent="0.25">
      <c r="W138" s="101"/>
    </row>
    <row r="139" spans="23:23" x14ac:dyDescent="0.25">
      <c r="W139" s="101"/>
    </row>
    <row r="140" spans="23:23" x14ac:dyDescent="0.25">
      <c r="W140" s="101"/>
    </row>
    <row r="141" spans="23:23" x14ac:dyDescent="0.25">
      <c r="W141" s="101"/>
    </row>
    <row r="142" spans="23:23" x14ac:dyDescent="0.25">
      <c r="W142" s="101"/>
    </row>
    <row r="143" spans="23:23" x14ac:dyDescent="0.25">
      <c r="W143" s="101"/>
    </row>
    <row r="144" spans="23:23" x14ac:dyDescent="0.25">
      <c r="W144" s="101"/>
    </row>
    <row r="145" spans="23:23" x14ac:dyDescent="0.25">
      <c r="W145" s="101"/>
    </row>
    <row r="146" spans="23:23" x14ac:dyDescent="0.25">
      <c r="W146" s="101"/>
    </row>
    <row r="147" spans="23:23" x14ac:dyDescent="0.25">
      <c r="W147" s="101"/>
    </row>
    <row r="148" spans="23:23" x14ac:dyDescent="0.25">
      <c r="W148" s="101"/>
    </row>
    <row r="149" spans="23:23" x14ac:dyDescent="0.25">
      <c r="W149" s="101"/>
    </row>
    <row r="150" spans="23:23" x14ac:dyDescent="0.25">
      <c r="W150" s="101"/>
    </row>
    <row r="151" spans="23:23" x14ac:dyDescent="0.25">
      <c r="W151" s="101"/>
    </row>
    <row r="152" spans="23:23" x14ac:dyDescent="0.25">
      <c r="W152" s="101"/>
    </row>
    <row r="153" spans="23:23" x14ac:dyDescent="0.25">
      <c r="W153" s="101"/>
    </row>
    <row r="154" spans="23:23" x14ac:dyDescent="0.25">
      <c r="W154" s="101"/>
    </row>
    <row r="155" spans="23:23" x14ac:dyDescent="0.25">
      <c r="W155" s="101"/>
    </row>
    <row r="156" spans="23:23" x14ac:dyDescent="0.25">
      <c r="W156" s="101"/>
    </row>
    <row r="157" spans="23:23" x14ac:dyDescent="0.25">
      <c r="W157" s="101"/>
    </row>
    <row r="158" spans="23:23" x14ac:dyDescent="0.25">
      <c r="W158" s="101"/>
    </row>
    <row r="159" spans="23:23" x14ac:dyDescent="0.25">
      <c r="W159" s="101"/>
    </row>
    <row r="160" spans="23:23" x14ac:dyDescent="0.25">
      <c r="W160" s="101"/>
    </row>
    <row r="161" spans="23:23" x14ac:dyDescent="0.25">
      <c r="W161" s="101"/>
    </row>
    <row r="162" spans="23:23" x14ac:dyDescent="0.25">
      <c r="W162" s="101"/>
    </row>
    <row r="163" spans="23:23" x14ac:dyDescent="0.25">
      <c r="W163" s="101"/>
    </row>
    <row r="164" spans="23:23" x14ac:dyDescent="0.25">
      <c r="W164" s="101"/>
    </row>
    <row r="165" spans="23:23" x14ac:dyDescent="0.25">
      <c r="W165" s="101"/>
    </row>
    <row r="166" spans="23:23" x14ac:dyDescent="0.25">
      <c r="W166" s="101"/>
    </row>
    <row r="167" spans="23:23" x14ac:dyDescent="0.25">
      <c r="W167" s="101"/>
    </row>
    <row r="168" spans="23:23" x14ac:dyDescent="0.25">
      <c r="W168" s="101"/>
    </row>
    <row r="169" spans="23:23" x14ac:dyDescent="0.25">
      <c r="W169" s="101"/>
    </row>
    <row r="170" spans="23:23" x14ac:dyDescent="0.25">
      <c r="W170" s="101"/>
    </row>
    <row r="171" spans="23:23" x14ac:dyDescent="0.25">
      <c r="W171" s="101"/>
    </row>
    <row r="172" spans="23:23" x14ac:dyDescent="0.25">
      <c r="W172" s="101"/>
    </row>
    <row r="173" spans="23:23" x14ac:dyDescent="0.25">
      <c r="W173" s="101"/>
    </row>
    <row r="174" spans="23:23" x14ac:dyDescent="0.25">
      <c r="W174" s="101"/>
    </row>
    <row r="175" spans="23:23" x14ac:dyDescent="0.25">
      <c r="W175" s="101"/>
    </row>
    <row r="176" spans="23:23" x14ac:dyDescent="0.25">
      <c r="W176" s="101"/>
    </row>
    <row r="177" spans="23:23" x14ac:dyDescent="0.25">
      <c r="W177" s="101"/>
    </row>
    <row r="178" spans="23:23" x14ac:dyDescent="0.25">
      <c r="W178" s="101"/>
    </row>
    <row r="179" spans="23:23" x14ac:dyDescent="0.25">
      <c r="W179" s="101"/>
    </row>
    <row r="180" spans="23:23" x14ac:dyDescent="0.25">
      <c r="W180" s="101"/>
    </row>
    <row r="181" spans="23:23" x14ac:dyDescent="0.25">
      <c r="W181" s="101"/>
    </row>
    <row r="182" spans="23:23" x14ac:dyDescent="0.25">
      <c r="W182" s="101"/>
    </row>
    <row r="183" spans="23:23" x14ac:dyDescent="0.25">
      <c r="W183" s="101"/>
    </row>
    <row r="184" spans="23:23" x14ac:dyDescent="0.25">
      <c r="W184" s="101"/>
    </row>
    <row r="185" spans="23:23" x14ac:dyDescent="0.25">
      <c r="W185" s="101"/>
    </row>
    <row r="186" spans="23:23" x14ac:dyDescent="0.25">
      <c r="W186" s="101"/>
    </row>
    <row r="187" spans="23:23" x14ac:dyDescent="0.25">
      <c r="W187" s="101"/>
    </row>
    <row r="188" spans="23:23" x14ac:dyDescent="0.25">
      <c r="W188" s="101"/>
    </row>
    <row r="189" spans="23:23" x14ac:dyDescent="0.25">
      <c r="W189" s="101"/>
    </row>
    <row r="190" spans="23:23" x14ac:dyDescent="0.25">
      <c r="W190" s="101"/>
    </row>
    <row r="191" spans="23:23" x14ac:dyDescent="0.25">
      <c r="W191" s="101"/>
    </row>
    <row r="192" spans="23:23" x14ac:dyDescent="0.25">
      <c r="W192" s="101"/>
    </row>
    <row r="193" spans="23:23" x14ac:dyDescent="0.25">
      <c r="W193" s="101"/>
    </row>
    <row r="194" spans="23:23" x14ac:dyDescent="0.25">
      <c r="W194" s="101"/>
    </row>
    <row r="195" spans="23:23" x14ac:dyDescent="0.25">
      <c r="W195" s="101"/>
    </row>
    <row r="196" spans="23:23" x14ac:dyDescent="0.25">
      <c r="W196" s="101"/>
    </row>
    <row r="197" spans="23:23" x14ac:dyDescent="0.25">
      <c r="W197" s="101"/>
    </row>
    <row r="198" spans="23:23" x14ac:dyDescent="0.25">
      <c r="W198" s="101"/>
    </row>
    <row r="199" spans="23:23" x14ac:dyDescent="0.25">
      <c r="W199" s="101"/>
    </row>
    <row r="200" spans="23:23" x14ac:dyDescent="0.25">
      <c r="W200" s="101"/>
    </row>
    <row r="201" spans="23:23" x14ac:dyDescent="0.25">
      <c r="W201" s="101"/>
    </row>
    <row r="202" spans="23:23" x14ac:dyDescent="0.25">
      <c r="W202" s="101"/>
    </row>
    <row r="203" spans="23:23" x14ac:dyDescent="0.25">
      <c r="W203" s="101"/>
    </row>
    <row r="204" spans="23:23" x14ac:dyDescent="0.25">
      <c r="W204" s="101"/>
    </row>
    <row r="205" spans="23:23" x14ac:dyDescent="0.25">
      <c r="W205" s="101"/>
    </row>
    <row r="206" spans="23:23" x14ac:dyDescent="0.25">
      <c r="W206" s="101"/>
    </row>
    <row r="207" spans="23:23" x14ac:dyDescent="0.25">
      <c r="W207" s="101"/>
    </row>
    <row r="208" spans="23:23" x14ac:dyDescent="0.25">
      <c r="W208" s="101"/>
    </row>
    <row r="209" spans="23:23" x14ac:dyDescent="0.25">
      <c r="W209" s="101"/>
    </row>
    <row r="210" spans="23:23" x14ac:dyDescent="0.25">
      <c r="W210" s="101"/>
    </row>
    <row r="211" spans="23:23" x14ac:dyDescent="0.25">
      <c r="W211" s="101"/>
    </row>
    <row r="212" spans="23:23" x14ac:dyDescent="0.25">
      <c r="W212" s="101"/>
    </row>
    <row r="213" spans="23:23" x14ac:dyDescent="0.25">
      <c r="W213" s="101"/>
    </row>
    <row r="214" spans="23:23" x14ac:dyDescent="0.25">
      <c r="W214" s="101"/>
    </row>
    <row r="215" spans="23:23" x14ac:dyDescent="0.25">
      <c r="W215" s="101"/>
    </row>
    <row r="216" spans="23:23" x14ac:dyDescent="0.25">
      <c r="W216" s="101"/>
    </row>
    <row r="217" spans="23:23" x14ac:dyDescent="0.25">
      <c r="W217" s="101"/>
    </row>
    <row r="218" spans="23:23" x14ac:dyDescent="0.25">
      <c r="W218" s="101"/>
    </row>
    <row r="219" spans="23:23" x14ac:dyDescent="0.25">
      <c r="W219" s="101"/>
    </row>
    <row r="220" spans="23:23" x14ac:dyDescent="0.25">
      <c r="W220" s="101"/>
    </row>
    <row r="221" spans="23:23" x14ac:dyDescent="0.25">
      <c r="W221" s="101"/>
    </row>
    <row r="222" spans="23:23" x14ac:dyDescent="0.25">
      <c r="W222" s="101"/>
    </row>
    <row r="223" spans="23:23" x14ac:dyDescent="0.25">
      <c r="W223" s="101"/>
    </row>
    <row r="224" spans="23:23" x14ac:dyDescent="0.25">
      <c r="W224" s="101"/>
    </row>
    <row r="225" spans="23:23" x14ac:dyDescent="0.25">
      <c r="W225" s="101"/>
    </row>
    <row r="226" spans="23:23" x14ac:dyDescent="0.25">
      <c r="W226" s="101"/>
    </row>
    <row r="227" spans="23:23" x14ac:dyDescent="0.25">
      <c r="W227" s="101"/>
    </row>
    <row r="228" spans="23:23" x14ac:dyDescent="0.25">
      <c r="W228" s="101"/>
    </row>
    <row r="229" spans="23:23" x14ac:dyDescent="0.25">
      <c r="W229" s="101"/>
    </row>
    <row r="230" spans="23:23" x14ac:dyDescent="0.25">
      <c r="W230" s="101"/>
    </row>
    <row r="231" spans="23:23" x14ac:dyDescent="0.25">
      <c r="W231" s="101"/>
    </row>
    <row r="232" spans="23:23" x14ac:dyDescent="0.25">
      <c r="W232" s="101"/>
    </row>
    <row r="233" spans="23:23" x14ac:dyDescent="0.25">
      <c r="W233" s="101"/>
    </row>
    <row r="234" spans="23:23" x14ac:dyDescent="0.25">
      <c r="W234" s="101"/>
    </row>
    <row r="235" spans="23:23" x14ac:dyDescent="0.25">
      <c r="W235" s="101"/>
    </row>
    <row r="236" spans="23:23" x14ac:dyDescent="0.25">
      <c r="W236" s="101"/>
    </row>
    <row r="237" spans="23:23" x14ac:dyDescent="0.25">
      <c r="W237" s="101"/>
    </row>
    <row r="238" spans="23:23" x14ac:dyDescent="0.25">
      <c r="W238" s="101"/>
    </row>
    <row r="239" spans="23:23" x14ac:dyDescent="0.25">
      <c r="W239" s="101"/>
    </row>
    <row r="240" spans="23:23" x14ac:dyDescent="0.25">
      <c r="W240" s="101"/>
    </row>
    <row r="241" spans="23:23" x14ac:dyDescent="0.25">
      <c r="W241" s="101"/>
    </row>
    <row r="242" spans="23:23" x14ac:dyDescent="0.25">
      <c r="W242" s="101"/>
    </row>
    <row r="243" spans="23:23" x14ac:dyDescent="0.25">
      <c r="W243" s="101"/>
    </row>
    <row r="244" spans="23:23" x14ac:dyDescent="0.25">
      <c r="W244" s="101"/>
    </row>
    <row r="245" spans="23:23" x14ac:dyDescent="0.25">
      <c r="W245" s="101"/>
    </row>
    <row r="246" spans="23:23" x14ac:dyDescent="0.25">
      <c r="W246" s="101"/>
    </row>
    <row r="247" spans="23:23" x14ac:dyDescent="0.25">
      <c r="W247" s="101"/>
    </row>
    <row r="248" spans="23:23" x14ac:dyDescent="0.25">
      <c r="W248" s="101"/>
    </row>
    <row r="249" spans="23:23" x14ac:dyDescent="0.25">
      <c r="W249" s="101"/>
    </row>
    <row r="250" spans="23:23" x14ac:dyDescent="0.25">
      <c r="W250" s="101"/>
    </row>
    <row r="251" spans="23:23" x14ac:dyDescent="0.25">
      <c r="W251" s="101"/>
    </row>
    <row r="252" spans="23:23" x14ac:dyDescent="0.25">
      <c r="W252" s="101"/>
    </row>
    <row r="253" spans="23:23" x14ac:dyDescent="0.25">
      <c r="W253" s="101"/>
    </row>
    <row r="254" spans="23:23" x14ac:dyDescent="0.25">
      <c r="W254" s="101"/>
    </row>
    <row r="255" spans="23:23" x14ac:dyDescent="0.25">
      <c r="W255" s="101"/>
    </row>
    <row r="256" spans="23:23" x14ac:dyDescent="0.25">
      <c r="W256" s="101"/>
    </row>
    <row r="257" spans="23:23" x14ac:dyDescent="0.25">
      <c r="W257" s="101"/>
    </row>
    <row r="258" spans="23:23" x14ac:dyDescent="0.25">
      <c r="W258" s="101"/>
    </row>
    <row r="259" spans="23:23" x14ac:dyDescent="0.25">
      <c r="W259" s="101"/>
    </row>
    <row r="260" spans="23:23" x14ac:dyDescent="0.25">
      <c r="W260" s="101"/>
    </row>
    <row r="261" spans="23:23" x14ac:dyDescent="0.25">
      <c r="W261" s="101"/>
    </row>
    <row r="262" spans="23:23" x14ac:dyDescent="0.25">
      <c r="W262" s="101"/>
    </row>
    <row r="263" spans="23:23" x14ac:dyDescent="0.25">
      <c r="W263" s="101"/>
    </row>
    <row r="264" spans="23:23" x14ac:dyDescent="0.25">
      <c r="W264" s="101"/>
    </row>
    <row r="265" spans="23:23" x14ac:dyDescent="0.25">
      <c r="W265" s="101"/>
    </row>
    <row r="266" spans="23:23" x14ac:dyDescent="0.25">
      <c r="W266" s="101"/>
    </row>
    <row r="267" spans="23:23" x14ac:dyDescent="0.25">
      <c r="W267" s="101"/>
    </row>
    <row r="268" spans="23:23" x14ac:dyDescent="0.25">
      <c r="W268" s="101"/>
    </row>
    <row r="269" spans="23:23" x14ac:dyDescent="0.25">
      <c r="W269" s="101"/>
    </row>
    <row r="270" spans="23:23" x14ac:dyDescent="0.25">
      <c r="W270" s="101"/>
    </row>
    <row r="271" spans="23:23" x14ac:dyDescent="0.25">
      <c r="W271" s="101"/>
    </row>
    <row r="272" spans="23:23" x14ac:dyDescent="0.25">
      <c r="W272" s="101"/>
    </row>
    <row r="273" spans="23:23" x14ac:dyDescent="0.25">
      <c r="W273" s="101"/>
    </row>
    <row r="274" spans="23:23" x14ac:dyDescent="0.25">
      <c r="W274" s="101"/>
    </row>
    <row r="275" spans="23:23" x14ac:dyDescent="0.25">
      <c r="W275" s="101"/>
    </row>
    <row r="276" spans="23:23" x14ac:dyDescent="0.25">
      <c r="W276" s="101"/>
    </row>
    <row r="277" spans="23:23" x14ac:dyDescent="0.25">
      <c r="W277" s="101"/>
    </row>
    <row r="278" spans="23:23" x14ac:dyDescent="0.25">
      <c r="W278" s="101"/>
    </row>
    <row r="279" spans="23:23" x14ac:dyDescent="0.25">
      <c r="W279" s="101"/>
    </row>
    <row r="280" spans="23:23" x14ac:dyDescent="0.25">
      <c r="W280" s="101"/>
    </row>
    <row r="281" spans="23:23" x14ac:dyDescent="0.25">
      <c r="W281" s="101"/>
    </row>
    <row r="282" spans="23:23" x14ac:dyDescent="0.25">
      <c r="W282" s="101"/>
    </row>
    <row r="283" spans="23:23" x14ac:dyDescent="0.25">
      <c r="W283" s="101"/>
    </row>
    <row r="284" spans="23:23" x14ac:dyDescent="0.25">
      <c r="W284" s="101"/>
    </row>
    <row r="285" spans="23:23" x14ac:dyDescent="0.25">
      <c r="W285" s="101"/>
    </row>
    <row r="286" spans="23:23" x14ac:dyDescent="0.25">
      <c r="W286" s="101"/>
    </row>
    <row r="287" spans="23:23" x14ac:dyDescent="0.25">
      <c r="W287" s="101"/>
    </row>
    <row r="288" spans="23:23" x14ac:dyDescent="0.25">
      <c r="W288" s="101"/>
    </row>
    <row r="289" spans="23:23" x14ac:dyDescent="0.25">
      <c r="W289" s="101"/>
    </row>
    <row r="290" spans="23:23" x14ac:dyDescent="0.25">
      <c r="W290" s="101"/>
    </row>
    <row r="291" spans="23:23" x14ac:dyDescent="0.25">
      <c r="W291" s="101"/>
    </row>
    <row r="292" spans="23:23" x14ac:dyDescent="0.25">
      <c r="W292" s="101"/>
    </row>
    <row r="293" spans="23:23" x14ac:dyDescent="0.25">
      <c r="W293" s="101"/>
    </row>
    <row r="294" spans="23:23" x14ac:dyDescent="0.25">
      <c r="W294" s="101"/>
    </row>
    <row r="295" spans="23:23" x14ac:dyDescent="0.25">
      <c r="W295" s="101"/>
    </row>
    <row r="296" spans="23:23" x14ac:dyDescent="0.25">
      <c r="W296" s="101"/>
    </row>
    <row r="297" spans="23:23" x14ac:dyDescent="0.25">
      <c r="W297" s="101"/>
    </row>
    <row r="298" spans="23:23" x14ac:dyDescent="0.25">
      <c r="W298" s="101"/>
    </row>
    <row r="299" spans="23:23" x14ac:dyDescent="0.25">
      <c r="W299" s="101"/>
    </row>
    <row r="300" spans="23:23" x14ac:dyDescent="0.25">
      <c r="W300" s="101"/>
    </row>
    <row r="301" spans="23:23" x14ac:dyDescent="0.25">
      <c r="W301" s="101"/>
    </row>
    <row r="302" spans="23:23" x14ac:dyDescent="0.25">
      <c r="W302" s="101"/>
    </row>
    <row r="303" spans="23:23" x14ac:dyDescent="0.25">
      <c r="W303" s="101"/>
    </row>
    <row r="304" spans="23:23" x14ac:dyDescent="0.25">
      <c r="W304" s="101"/>
    </row>
    <row r="305" spans="23:23" x14ac:dyDescent="0.25">
      <c r="W305" s="101"/>
    </row>
    <row r="306" spans="23:23" x14ac:dyDescent="0.25">
      <c r="W306" s="101"/>
    </row>
    <row r="307" spans="23:23" x14ac:dyDescent="0.25">
      <c r="W307" s="101"/>
    </row>
    <row r="308" spans="23:23" x14ac:dyDescent="0.25">
      <c r="W308" s="101"/>
    </row>
    <row r="309" spans="23:23" x14ac:dyDescent="0.25">
      <c r="W309" s="101"/>
    </row>
    <row r="310" spans="23:23" x14ac:dyDescent="0.25">
      <c r="W310" s="101"/>
    </row>
    <row r="311" spans="23:23" x14ac:dyDescent="0.25">
      <c r="W311" s="101"/>
    </row>
    <row r="312" spans="23:23" x14ac:dyDescent="0.25">
      <c r="W312" s="101"/>
    </row>
    <row r="313" spans="23:23" x14ac:dyDescent="0.25">
      <c r="W313" s="101"/>
    </row>
    <row r="314" spans="23:23" x14ac:dyDescent="0.25">
      <c r="W314" s="101"/>
    </row>
    <row r="315" spans="23:23" x14ac:dyDescent="0.25">
      <c r="W315" s="101"/>
    </row>
    <row r="316" spans="23:23" x14ac:dyDescent="0.25">
      <c r="W316" s="101"/>
    </row>
    <row r="317" spans="23:23" x14ac:dyDescent="0.25">
      <c r="W317" s="101"/>
    </row>
    <row r="318" spans="23:23" x14ac:dyDescent="0.25">
      <c r="W318" s="101"/>
    </row>
    <row r="319" spans="23:23" x14ac:dyDescent="0.25">
      <c r="W319" s="101"/>
    </row>
    <row r="320" spans="23:23" x14ac:dyDescent="0.25">
      <c r="W320" s="101"/>
    </row>
    <row r="321" spans="23:23" x14ac:dyDescent="0.25">
      <c r="W321" s="101"/>
    </row>
    <row r="322" spans="23:23" x14ac:dyDescent="0.25">
      <c r="W322" s="101"/>
    </row>
    <row r="323" spans="23:23" x14ac:dyDescent="0.25">
      <c r="W323" s="101"/>
    </row>
    <row r="324" spans="23:23" x14ac:dyDescent="0.25">
      <c r="W324" s="101"/>
    </row>
    <row r="325" spans="23:23" x14ac:dyDescent="0.25">
      <c r="W325" s="101"/>
    </row>
    <row r="326" spans="23:23" x14ac:dyDescent="0.25">
      <c r="W326" s="101"/>
    </row>
    <row r="327" spans="23:23" x14ac:dyDescent="0.25">
      <c r="W327" s="101"/>
    </row>
    <row r="328" spans="23:23" x14ac:dyDescent="0.25">
      <c r="W328" s="101"/>
    </row>
    <row r="329" spans="23:23" x14ac:dyDescent="0.25">
      <c r="W329" s="101"/>
    </row>
    <row r="330" spans="23:23" x14ac:dyDescent="0.25">
      <c r="W330" s="101"/>
    </row>
    <row r="331" spans="23:23" x14ac:dyDescent="0.25">
      <c r="W331" s="101"/>
    </row>
    <row r="332" spans="23:23" x14ac:dyDescent="0.25">
      <c r="W332" s="101"/>
    </row>
    <row r="333" spans="23:23" x14ac:dyDescent="0.25">
      <c r="W333" s="101"/>
    </row>
    <row r="334" spans="23:23" x14ac:dyDescent="0.25">
      <c r="W334" s="101"/>
    </row>
    <row r="335" spans="23:23" x14ac:dyDescent="0.25">
      <c r="W335" s="101"/>
    </row>
    <row r="336" spans="23:23" x14ac:dyDescent="0.25">
      <c r="W336" s="101"/>
    </row>
    <row r="337" spans="23:23" x14ac:dyDescent="0.25">
      <c r="W337" s="101"/>
    </row>
    <row r="338" spans="23:23" x14ac:dyDescent="0.25">
      <c r="W338" s="101"/>
    </row>
    <row r="339" spans="23:23" x14ac:dyDescent="0.25">
      <c r="W339" s="101"/>
    </row>
    <row r="340" spans="23:23" x14ac:dyDescent="0.25">
      <c r="W340" s="101"/>
    </row>
    <row r="341" spans="23:23" x14ac:dyDescent="0.25">
      <c r="W341" s="101"/>
    </row>
    <row r="342" spans="23:23" x14ac:dyDescent="0.25">
      <c r="W342" s="101"/>
    </row>
    <row r="343" spans="23:23" x14ac:dyDescent="0.25">
      <c r="W343" s="101"/>
    </row>
    <row r="344" spans="23:23" x14ac:dyDescent="0.25">
      <c r="W344" s="101"/>
    </row>
    <row r="345" spans="23:23" x14ac:dyDescent="0.25">
      <c r="W345" s="101"/>
    </row>
    <row r="346" spans="23:23" x14ac:dyDescent="0.25">
      <c r="W346" s="101"/>
    </row>
    <row r="347" spans="23:23" x14ac:dyDescent="0.25">
      <c r="W347" s="101"/>
    </row>
    <row r="348" spans="23:23" x14ac:dyDescent="0.25">
      <c r="W348" s="101"/>
    </row>
    <row r="349" spans="23:23" x14ac:dyDescent="0.25">
      <c r="W349" s="101"/>
    </row>
    <row r="350" spans="23:23" x14ac:dyDescent="0.25">
      <c r="W350" s="101"/>
    </row>
    <row r="351" spans="23:23" x14ac:dyDescent="0.25">
      <c r="W351" s="101"/>
    </row>
    <row r="352" spans="23:23" x14ac:dyDescent="0.25">
      <c r="W352" s="101"/>
    </row>
    <row r="353" spans="23:23" x14ac:dyDescent="0.25">
      <c r="W353" s="101"/>
    </row>
    <row r="354" spans="23:23" x14ac:dyDescent="0.25">
      <c r="W354" s="101"/>
    </row>
    <row r="355" spans="23:23" x14ac:dyDescent="0.25">
      <c r="W355" s="101"/>
    </row>
    <row r="356" spans="23:23" x14ac:dyDescent="0.25">
      <c r="W356" s="101"/>
    </row>
    <row r="357" spans="23:23" x14ac:dyDescent="0.25">
      <c r="W357" s="101"/>
    </row>
    <row r="358" spans="23:23" x14ac:dyDescent="0.25">
      <c r="W358" s="101"/>
    </row>
    <row r="359" spans="23:23" x14ac:dyDescent="0.25">
      <c r="W359" s="101"/>
    </row>
    <row r="360" spans="23:23" x14ac:dyDescent="0.25">
      <c r="W360" s="101"/>
    </row>
    <row r="361" spans="23:23" x14ac:dyDescent="0.25">
      <c r="W361" s="101"/>
    </row>
    <row r="362" spans="23:23" x14ac:dyDescent="0.25">
      <c r="W362" s="101"/>
    </row>
    <row r="363" spans="23:23" x14ac:dyDescent="0.25">
      <c r="W363" s="101"/>
    </row>
    <row r="364" spans="23:23" x14ac:dyDescent="0.25">
      <c r="W364" s="101"/>
    </row>
    <row r="365" spans="23:23" x14ac:dyDescent="0.25">
      <c r="W365" s="101"/>
    </row>
    <row r="366" spans="23:23" x14ac:dyDescent="0.25">
      <c r="W366" s="101"/>
    </row>
    <row r="367" spans="23:23" x14ac:dyDescent="0.25">
      <c r="W367" s="101"/>
    </row>
    <row r="368" spans="23:23" x14ac:dyDescent="0.25">
      <c r="W368" s="101"/>
    </row>
    <row r="369" spans="23:23" x14ac:dyDescent="0.25">
      <c r="W369" s="101"/>
    </row>
    <row r="370" spans="23:23" x14ac:dyDescent="0.25">
      <c r="W370" s="101"/>
    </row>
    <row r="371" spans="23:23" x14ac:dyDescent="0.25">
      <c r="W371" s="101"/>
    </row>
    <row r="372" spans="23:23" x14ac:dyDescent="0.25">
      <c r="W372" s="101"/>
    </row>
    <row r="373" spans="23:23" x14ac:dyDescent="0.25">
      <c r="W373" s="101"/>
    </row>
    <row r="374" spans="23:23" x14ac:dyDescent="0.25">
      <c r="W374" s="101"/>
    </row>
    <row r="375" spans="23:23" x14ac:dyDescent="0.25">
      <c r="W375" s="101"/>
    </row>
    <row r="376" spans="23:23" x14ac:dyDescent="0.25">
      <c r="W376" s="101"/>
    </row>
    <row r="377" spans="23:23" x14ac:dyDescent="0.25">
      <c r="W377" s="101"/>
    </row>
    <row r="378" spans="23:23" x14ac:dyDescent="0.25">
      <c r="W378" s="101"/>
    </row>
    <row r="379" spans="23:23" x14ac:dyDescent="0.25">
      <c r="W379" s="101"/>
    </row>
    <row r="380" spans="23:23" x14ac:dyDescent="0.25">
      <c r="W380" s="101"/>
    </row>
    <row r="381" spans="23:23" x14ac:dyDescent="0.25">
      <c r="W381" s="101"/>
    </row>
    <row r="382" spans="23:23" x14ac:dyDescent="0.25">
      <c r="W382" s="101"/>
    </row>
    <row r="383" spans="23:23" x14ac:dyDescent="0.25">
      <c r="W383" s="101"/>
    </row>
    <row r="384" spans="23:23" x14ac:dyDescent="0.25">
      <c r="W384" s="101"/>
    </row>
    <row r="385" spans="23:23" x14ac:dyDescent="0.25">
      <c r="W385" s="101"/>
    </row>
    <row r="386" spans="23:23" x14ac:dyDescent="0.25">
      <c r="W386" s="101"/>
    </row>
    <row r="387" spans="23:23" x14ac:dyDescent="0.25">
      <c r="W387" s="101"/>
    </row>
    <row r="388" spans="23:23" x14ac:dyDescent="0.25">
      <c r="W388" s="101"/>
    </row>
    <row r="389" spans="23:23" x14ac:dyDescent="0.25">
      <c r="W389" s="101"/>
    </row>
    <row r="390" spans="23:23" x14ac:dyDescent="0.25">
      <c r="W390" s="101"/>
    </row>
    <row r="391" spans="23:23" x14ac:dyDescent="0.25">
      <c r="W391" s="101"/>
    </row>
    <row r="392" spans="23:23" x14ac:dyDescent="0.25">
      <c r="W392" s="101"/>
    </row>
    <row r="393" spans="23:23" x14ac:dyDescent="0.25">
      <c r="W393" s="101"/>
    </row>
    <row r="394" spans="23:23" x14ac:dyDescent="0.25">
      <c r="W394" s="101"/>
    </row>
    <row r="395" spans="23:23" x14ac:dyDescent="0.25">
      <c r="W395" s="101"/>
    </row>
    <row r="396" spans="23:23" x14ac:dyDescent="0.25">
      <c r="W396" s="101"/>
    </row>
    <row r="397" spans="23:23" x14ac:dyDescent="0.25">
      <c r="W397" s="101"/>
    </row>
    <row r="398" spans="23:23" x14ac:dyDescent="0.25">
      <c r="W398" s="101"/>
    </row>
    <row r="399" spans="23:23" x14ac:dyDescent="0.25">
      <c r="W399" s="101"/>
    </row>
    <row r="400" spans="23:23" x14ac:dyDescent="0.25">
      <c r="W400" s="101"/>
    </row>
    <row r="401" spans="23:23" x14ac:dyDescent="0.25">
      <c r="W401" s="101"/>
    </row>
    <row r="402" spans="23:23" x14ac:dyDescent="0.25">
      <c r="W402" s="101"/>
    </row>
    <row r="403" spans="23:23" x14ac:dyDescent="0.25">
      <c r="W403" s="101"/>
    </row>
    <row r="404" spans="23:23" x14ac:dyDescent="0.25">
      <c r="W404" s="101"/>
    </row>
    <row r="405" spans="23:23" x14ac:dyDescent="0.25">
      <c r="W405" s="101"/>
    </row>
    <row r="406" spans="23:23" x14ac:dyDescent="0.25">
      <c r="W406" s="101"/>
    </row>
    <row r="407" spans="23:23" x14ac:dyDescent="0.25">
      <c r="W407" s="101"/>
    </row>
    <row r="408" spans="23:23" x14ac:dyDescent="0.25">
      <c r="W408" s="101"/>
    </row>
    <row r="409" spans="23:23" x14ac:dyDescent="0.25">
      <c r="W409" s="101"/>
    </row>
    <row r="410" spans="23:23" x14ac:dyDescent="0.25">
      <c r="W410" s="101"/>
    </row>
    <row r="411" spans="23:23" x14ac:dyDescent="0.25">
      <c r="W411" s="101"/>
    </row>
    <row r="412" spans="23:23" x14ac:dyDescent="0.25">
      <c r="W412" s="101"/>
    </row>
    <row r="413" spans="23:23" x14ac:dyDescent="0.25">
      <c r="W413" s="101"/>
    </row>
    <row r="414" spans="23:23" x14ac:dyDescent="0.25">
      <c r="W414" s="101"/>
    </row>
    <row r="415" spans="23:23" x14ac:dyDescent="0.25">
      <c r="W415" s="101"/>
    </row>
    <row r="416" spans="23:23" x14ac:dyDescent="0.25">
      <c r="W416" s="101"/>
    </row>
    <row r="417" spans="23:23" x14ac:dyDescent="0.25">
      <c r="W417" s="101"/>
    </row>
    <row r="418" spans="23:23" x14ac:dyDescent="0.25">
      <c r="W418" s="101"/>
    </row>
    <row r="419" spans="23:23" x14ac:dyDescent="0.25">
      <c r="W419" s="101"/>
    </row>
    <row r="420" spans="23:23" x14ac:dyDescent="0.25">
      <c r="W420" s="101"/>
    </row>
    <row r="421" spans="23:23" x14ac:dyDescent="0.25">
      <c r="W421" s="101"/>
    </row>
    <row r="422" spans="23:23" x14ac:dyDescent="0.25">
      <c r="W422" s="101"/>
    </row>
    <row r="423" spans="23:23" x14ac:dyDescent="0.25">
      <c r="W423" s="101"/>
    </row>
    <row r="424" spans="23:23" x14ac:dyDescent="0.25">
      <c r="W424" s="101"/>
    </row>
    <row r="425" spans="23:23" x14ac:dyDescent="0.25">
      <c r="W425" s="101"/>
    </row>
    <row r="426" spans="23:23" x14ac:dyDescent="0.25">
      <c r="W426" s="101"/>
    </row>
    <row r="427" spans="23:23" x14ac:dyDescent="0.25">
      <c r="W427" s="101"/>
    </row>
    <row r="428" spans="23:23" x14ac:dyDescent="0.25">
      <c r="W428" s="101"/>
    </row>
    <row r="429" spans="23:23" x14ac:dyDescent="0.25">
      <c r="W429" s="101"/>
    </row>
    <row r="430" spans="23:23" x14ac:dyDescent="0.25">
      <c r="W430" s="101"/>
    </row>
    <row r="431" spans="23:23" x14ac:dyDescent="0.25">
      <c r="W431" s="101"/>
    </row>
    <row r="432" spans="23:23" x14ac:dyDescent="0.25">
      <c r="W432" s="101"/>
    </row>
    <row r="433" spans="23:23" x14ac:dyDescent="0.25">
      <c r="W433" s="101"/>
    </row>
    <row r="434" spans="23:23" x14ac:dyDescent="0.25">
      <c r="W434" s="101"/>
    </row>
    <row r="435" spans="23:23" x14ac:dyDescent="0.25">
      <c r="W435" s="101"/>
    </row>
    <row r="436" spans="23:23" x14ac:dyDescent="0.25">
      <c r="W436" s="101"/>
    </row>
    <row r="437" spans="23:23" x14ac:dyDescent="0.25">
      <c r="W437" s="101"/>
    </row>
    <row r="438" spans="23:23" x14ac:dyDescent="0.25">
      <c r="W438" s="101"/>
    </row>
    <row r="439" spans="23:23" x14ac:dyDescent="0.25">
      <c r="W439" s="101"/>
    </row>
    <row r="440" spans="23:23" x14ac:dyDescent="0.25">
      <c r="W440" s="101"/>
    </row>
    <row r="441" spans="23:23" x14ac:dyDescent="0.25">
      <c r="W441" s="101"/>
    </row>
    <row r="442" spans="23:23" x14ac:dyDescent="0.25">
      <c r="W442" s="101"/>
    </row>
    <row r="443" spans="23:23" x14ac:dyDescent="0.25">
      <c r="W443" s="101"/>
    </row>
    <row r="444" spans="23:23" x14ac:dyDescent="0.25">
      <c r="W444" s="101"/>
    </row>
    <row r="445" spans="23:23" x14ac:dyDescent="0.25">
      <c r="W445" s="101"/>
    </row>
    <row r="446" spans="23:23" x14ac:dyDescent="0.25">
      <c r="W446" s="101"/>
    </row>
    <row r="447" spans="23:23" x14ac:dyDescent="0.25">
      <c r="W447" s="101"/>
    </row>
    <row r="448" spans="23:23" x14ac:dyDescent="0.25">
      <c r="W448" s="101"/>
    </row>
    <row r="449" spans="23:23" x14ac:dyDescent="0.25">
      <c r="W449" s="101"/>
    </row>
    <row r="450" spans="23:23" x14ac:dyDescent="0.25">
      <c r="W450" s="101"/>
    </row>
    <row r="451" spans="23:23" x14ac:dyDescent="0.25">
      <c r="W451" s="101"/>
    </row>
    <row r="452" spans="23:23" x14ac:dyDescent="0.25">
      <c r="W452" s="101"/>
    </row>
    <row r="453" spans="23:23" x14ac:dyDescent="0.25">
      <c r="W453" s="101"/>
    </row>
    <row r="454" spans="23:23" x14ac:dyDescent="0.25">
      <c r="W454" s="101"/>
    </row>
    <row r="455" spans="23:23" x14ac:dyDescent="0.25">
      <c r="W455" s="101"/>
    </row>
    <row r="456" spans="23:23" x14ac:dyDescent="0.25">
      <c r="W456" s="101"/>
    </row>
    <row r="457" spans="23:23" x14ac:dyDescent="0.25">
      <c r="W457" s="101"/>
    </row>
    <row r="458" spans="23:23" x14ac:dyDescent="0.25">
      <c r="W458" s="101"/>
    </row>
    <row r="459" spans="23:23" x14ac:dyDescent="0.25">
      <c r="W459" s="101"/>
    </row>
    <row r="460" spans="23:23" x14ac:dyDescent="0.25">
      <c r="W460" s="101"/>
    </row>
    <row r="461" spans="23:23" x14ac:dyDescent="0.25">
      <c r="W461" s="101"/>
    </row>
    <row r="462" spans="23:23" x14ac:dyDescent="0.25">
      <c r="W462" s="101"/>
    </row>
    <row r="463" spans="23:23" x14ac:dyDescent="0.25">
      <c r="W463" s="101"/>
    </row>
    <row r="464" spans="23:23" x14ac:dyDescent="0.25">
      <c r="W464" s="101"/>
    </row>
    <row r="465" spans="23:23" x14ac:dyDescent="0.25">
      <c r="W465" s="101"/>
    </row>
    <row r="466" spans="23:23" x14ac:dyDescent="0.25">
      <c r="W466" s="101"/>
    </row>
    <row r="467" spans="23:23" x14ac:dyDescent="0.25">
      <c r="W467" s="101"/>
    </row>
    <row r="468" spans="23:23" x14ac:dyDescent="0.25">
      <c r="W468" s="101"/>
    </row>
    <row r="469" spans="23:23" x14ac:dyDescent="0.25">
      <c r="W469" s="101"/>
    </row>
    <row r="470" spans="23:23" x14ac:dyDescent="0.25">
      <c r="W470" s="101"/>
    </row>
    <row r="471" spans="23:23" x14ac:dyDescent="0.25">
      <c r="W471" s="101"/>
    </row>
    <row r="472" spans="23:23" x14ac:dyDescent="0.25">
      <c r="W472" s="101"/>
    </row>
    <row r="473" spans="23:23" x14ac:dyDescent="0.25">
      <c r="W473" s="101"/>
    </row>
    <row r="474" spans="23:23" x14ac:dyDescent="0.25">
      <c r="W474" s="101"/>
    </row>
    <row r="475" spans="23:23" x14ac:dyDescent="0.25">
      <c r="W475" s="101"/>
    </row>
    <row r="476" spans="23:23" x14ac:dyDescent="0.25">
      <c r="W476" s="101"/>
    </row>
    <row r="477" spans="23:23" x14ac:dyDescent="0.25">
      <c r="W477" s="101"/>
    </row>
    <row r="478" spans="23:23" x14ac:dyDescent="0.25">
      <c r="W478" s="101"/>
    </row>
    <row r="479" spans="23:23" x14ac:dyDescent="0.25">
      <c r="W479" s="101"/>
    </row>
    <row r="480" spans="23:23" x14ac:dyDescent="0.25">
      <c r="W480" s="101"/>
    </row>
    <row r="481" spans="23:23" x14ac:dyDescent="0.25">
      <c r="W481" s="101"/>
    </row>
    <row r="482" spans="23:23" x14ac:dyDescent="0.25">
      <c r="W482" s="101"/>
    </row>
    <row r="483" spans="23:23" x14ac:dyDescent="0.25">
      <c r="W483" s="101"/>
    </row>
    <row r="484" spans="23:23" x14ac:dyDescent="0.25">
      <c r="W484" s="101"/>
    </row>
    <row r="485" spans="23:23" x14ac:dyDescent="0.25">
      <c r="W485" s="101"/>
    </row>
    <row r="486" spans="23:23" x14ac:dyDescent="0.25">
      <c r="W486" s="101"/>
    </row>
    <row r="487" spans="23:23" x14ac:dyDescent="0.25">
      <c r="W487" s="101"/>
    </row>
    <row r="488" spans="23:23" x14ac:dyDescent="0.25">
      <c r="W488" s="101"/>
    </row>
    <row r="489" spans="23:23" x14ac:dyDescent="0.25">
      <c r="W489" s="101"/>
    </row>
    <row r="490" spans="23:23" x14ac:dyDescent="0.25">
      <c r="W490" s="101"/>
    </row>
    <row r="491" spans="23:23" x14ac:dyDescent="0.25">
      <c r="W491" s="101"/>
    </row>
    <row r="492" spans="23:23" x14ac:dyDescent="0.25">
      <c r="W492" s="101"/>
    </row>
    <row r="493" spans="23:23" x14ac:dyDescent="0.25">
      <c r="W493" s="101"/>
    </row>
    <row r="494" spans="23:23" x14ac:dyDescent="0.25">
      <c r="W494" s="101"/>
    </row>
    <row r="495" spans="23:23" x14ac:dyDescent="0.25">
      <c r="W495" s="101"/>
    </row>
    <row r="496" spans="23:23" x14ac:dyDescent="0.25">
      <c r="W496" s="101"/>
    </row>
    <row r="497" spans="23:23" x14ac:dyDescent="0.25">
      <c r="W497" s="101"/>
    </row>
    <row r="498" spans="23:23" x14ac:dyDescent="0.25">
      <c r="W498" s="101"/>
    </row>
    <row r="499" spans="23:23" x14ac:dyDescent="0.25">
      <c r="W499" s="101"/>
    </row>
    <row r="500" spans="23:23" x14ac:dyDescent="0.25">
      <c r="W500" s="101"/>
    </row>
    <row r="501" spans="23:23" x14ac:dyDescent="0.25">
      <c r="W501" s="101"/>
    </row>
    <row r="502" spans="23:23" x14ac:dyDescent="0.25">
      <c r="W502" s="101"/>
    </row>
    <row r="503" spans="23:23" x14ac:dyDescent="0.25">
      <c r="W503" s="101"/>
    </row>
    <row r="504" spans="23:23" x14ac:dyDescent="0.25">
      <c r="W504" s="101"/>
    </row>
    <row r="505" spans="23:23" x14ac:dyDescent="0.25">
      <c r="W505" s="101"/>
    </row>
    <row r="506" spans="23:23" x14ac:dyDescent="0.25">
      <c r="W506" s="101"/>
    </row>
    <row r="507" spans="23:23" x14ac:dyDescent="0.25">
      <c r="W507" s="101"/>
    </row>
    <row r="508" spans="23:23" x14ac:dyDescent="0.25">
      <c r="W508" s="101"/>
    </row>
    <row r="509" spans="23:23" x14ac:dyDescent="0.25">
      <c r="W509" s="101"/>
    </row>
    <row r="510" spans="23:23" x14ac:dyDescent="0.25">
      <c r="W510" s="101"/>
    </row>
    <row r="511" spans="23:23" x14ac:dyDescent="0.25">
      <c r="W511" s="101"/>
    </row>
    <row r="512" spans="23:23" x14ac:dyDescent="0.25">
      <c r="W512" s="101"/>
    </row>
    <row r="513" spans="23:23" x14ac:dyDescent="0.25">
      <c r="W513" s="101"/>
    </row>
    <row r="514" spans="23:23" x14ac:dyDescent="0.25">
      <c r="W514" s="101"/>
    </row>
    <row r="515" spans="23:23" x14ac:dyDescent="0.25">
      <c r="W515" s="101"/>
    </row>
    <row r="516" spans="23:23" x14ac:dyDescent="0.25">
      <c r="W516" s="101"/>
    </row>
    <row r="517" spans="23:23" x14ac:dyDescent="0.25">
      <c r="W517" s="101"/>
    </row>
    <row r="518" spans="23:23" x14ac:dyDescent="0.25">
      <c r="W518" s="101"/>
    </row>
    <row r="519" spans="23:23" x14ac:dyDescent="0.25">
      <c r="W519" s="101"/>
    </row>
    <row r="520" spans="23:23" x14ac:dyDescent="0.25">
      <c r="W520" s="101"/>
    </row>
    <row r="521" spans="23:23" x14ac:dyDescent="0.25">
      <c r="W521" s="101"/>
    </row>
    <row r="522" spans="23:23" x14ac:dyDescent="0.25">
      <c r="W522" s="101"/>
    </row>
    <row r="523" spans="23:23" x14ac:dyDescent="0.25">
      <c r="W523" s="101"/>
    </row>
    <row r="524" spans="23:23" x14ac:dyDescent="0.25">
      <c r="W524" s="101"/>
    </row>
    <row r="525" spans="23:23" x14ac:dyDescent="0.25">
      <c r="W525" s="101"/>
    </row>
    <row r="526" spans="23:23" x14ac:dyDescent="0.25">
      <c r="W526" s="101"/>
    </row>
    <row r="527" spans="23:23" x14ac:dyDescent="0.25">
      <c r="W527" s="101"/>
    </row>
    <row r="528" spans="23:23" x14ac:dyDescent="0.25">
      <c r="W528" s="101"/>
    </row>
    <row r="529" spans="23:23" x14ac:dyDescent="0.25">
      <c r="W529" s="101"/>
    </row>
    <row r="530" spans="23:23" x14ac:dyDescent="0.25">
      <c r="W530" s="101"/>
    </row>
    <row r="531" spans="23:23" x14ac:dyDescent="0.25">
      <c r="W531" s="101"/>
    </row>
    <row r="532" spans="23:23" x14ac:dyDescent="0.25">
      <c r="W532" s="101"/>
    </row>
    <row r="533" spans="23:23" x14ac:dyDescent="0.25">
      <c r="W533" s="101"/>
    </row>
    <row r="534" spans="23:23" x14ac:dyDescent="0.25">
      <c r="W534" s="101"/>
    </row>
    <row r="535" spans="23:23" x14ac:dyDescent="0.25">
      <c r="W535" s="101"/>
    </row>
    <row r="536" spans="23:23" x14ac:dyDescent="0.25">
      <c r="W536" s="101"/>
    </row>
    <row r="537" spans="23:23" x14ac:dyDescent="0.25">
      <c r="W537" s="101"/>
    </row>
    <row r="538" spans="23:23" x14ac:dyDescent="0.25">
      <c r="W538" s="101"/>
    </row>
    <row r="539" spans="23:23" x14ac:dyDescent="0.25">
      <c r="W539" s="101"/>
    </row>
    <row r="540" spans="23:23" x14ac:dyDescent="0.25">
      <c r="W540" s="101"/>
    </row>
    <row r="541" spans="23:23" x14ac:dyDescent="0.25">
      <c r="W541" s="101"/>
    </row>
    <row r="542" spans="23:23" x14ac:dyDescent="0.25">
      <c r="W542" s="101"/>
    </row>
    <row r="543" spans="23:23" x14ac:dyDescent="0.25">
      <c r="W543" s="101"/>
    </row>
    <row r="544" spans="23:23" x14ac:dyDescent="0.25">
      <c r="W544" s="101"/>
    </row>
    <row r="545" spans="23:23" x14ac:dyDescent="0.25">
      <c r="W545" s="101"/>
    </row>
    <row r="546" spans="23:23" x14ac:dyDescent="0.25">
      <c r="W546" s="101"/>
    </row>
    <row r="547" spans="23:23" x14ac:dyDescent="0.25">
      <c r="W547" s="101"/>
    </row>
    <row r="548" spans="23:23" x14ac:dyDescent="0.25">
      <c r="W548" s="101"/>
    </row>
    <row r="549" spans="23:23" x14ac:dyDescent="0.25">
      <c r="W549" s="101"/>
    </row>
    <row r="550" spans="23:23" x14ac:dyDescent="0.25">
      <c r="W550" s="101"/>
    </row>
    <row r="551" spans="23:23" x14ac:dyDescent="0.25">
      <c r="W551" s="101"/>
    </row>
    <row r="552" spans="23:23" x14ac:dyDescent="0.25">
      <c r="W552" s="101"/>
    </row>
    <row r="553" spans="23:23" x14ac:dyDescent="0.25">
      <c r="W553" s="101"/>
    </row>
    <row r="554" spans="23:23" x14ac:dyDescent="0.25">
      <c r="W554" s="101"/>
    </row>
    <row r="555" spans="23:23" x14ac:dyDescent="0.25">
      <c r="W555" s="101"/>
    </row>
    <row r="556" spans="23:23" x14ac:dyDescent="0.25">
      <c r="W556" s="101"/>
    </row>
    <row r="557" spans="23:23" x14ac:dyDescent="0.25">
      <c r="W557" s="101"/>
    </row>
    <row r="558" spans="23:23" x14ac:dyDescent="0.25">
      <c r="W558" s="101"/>
    </row>
    <row r="559" spans="23:23" x14ac:dyDescent="0.25">
      <c r="W559" s="101"/>
    </row>
    <row r="560" spans="23:23" x14ac:dyDescent="0.25">
      <c r="W560" s="101"/>
    </row>
    <row r="561" spans="23:23" x14ac:dyDescent="0.25">
      <c r="W561" s="101"/>
    </row>
    <row r="562" spans="23:23" x14ac:dyDescent="0.25">
      <c r="W562" s="101"/>
    </row>
    <row r="563" spans="23:23" x14ac:dyDescent="0.25">
      <c r="W563" s="101"/>
    </row>
    <row r="564" spans="23:23" x14ac:dyDescent="0.25">
      <c r="W564" s="101"/>
    </row>
    <row r="565" spans="23:23" x14ac:dyDescent="0.25">
      <c r="W565" s="101"/>
    </row>
    <row r="566" spans="23:23" x14ac:dyDescent="0.25">
      <c r="W566" s="101"/>
    </row>
    <row r="567" spans="23:23" x14ac:dyDescent="0.25">
      <c r="W567" s="101"/>
    </row>
    <row r="568" spans="23:23" x14ac:dyDescent="0.25">
      <c r="W568" s="101"/>
    </row>
    <row r="569" spans="23:23" x14ac:dyDescent="0.25">
      <c r="W569" s="101"/>
    </row>
    <row r="570" spans="23:23" x14ac:dyDescent="0.25">
      <c r="W570" s="101"/>
    </row>
    <row r="571" spans="23:23" x14ac:dyDescent="0.25">
      <c r="W571" s="101"/>
    </row>
    <row r="572" spans="23:23" x14ac:dyDescent="0.25">
      <c r="W572" s="101"/>
    </row>
    <row r="573" spans="23:23" x14ac:dyDescent="0.25">
      <c r="W573" s="101"/>
    </row>
    <row r="574" spans="23:23" x14ac:dyDescent="0.25">
      <c r="W574" s="101"/>
    </row>
    <row r="575" spans="23:23" x14ac:dyDescent="0.25">
      <c r="W575" s="101"/>
    </row>
    <row r="576" spans="23:23" x14ac:dyDescent="0.25">
      <c r="W576" s="101"/>
    </row>
    <row r="577" spans="23:23" x14ac:dyDescent="0.25">
      <c r="W577" s="101"/>
    </row>
    <row r="578" spans="23:23" x14ac:dyDescent="0.25">
      <c r="W578" s="101"/>
    </row>
    <row r="579" spans="23:23" x14ac:dyDescent="0.25">
      <c r="W579" s="101"/>
    </row>
    <row r="580" spans="23:23" x14ac:dyDescent="0.25">
      <c r="W580" s="101"/>
    </row>
    <row r="581" spans="23:23" x14ac:dyDescent="0.25">
      <c r="W581" s="101"/>
    </row>
    <row r="582" spans="23:23" x14ac:dyDescent="0.25">
      <c r="W582" s="101"/>
    </row>
    <row r="583" spans="23:23" x14ac:dyDescent="0.25">
      <c r="W583" s="101"/>
    </row>
    <row r="584" spans="23:23" x14ac:dyDescent="0.25">
      <c r="W584" s="101"/>
    </row>
    <row r="585" spans="23:23" x14ac:dyDescent="0.25">
      <c r="W585" s="101"/>
    </row>
    <row r="586" spans="23:23" x14ac:dyDescent="0.25">
      <c r="W586" s="101"/>
    </row>
    <row r="587" spans="23:23" x14ac:dyDescent="0.25">
      <c r="W587" s="101"/>
    </row>
    <row r="588" spans="23:23" x14ac:dyDescent="0.25">
      <c r="W588" s="101"/>
    </row>
    <row r="589" spans="23:23" x14ac:dyDescent="0.25">
      <c r="W589" s="101"/>
    </row>
    <row r="590" spans="23:23" x14ac:dyDescent="0.25">
      <c r="W590" s="101"/>
    </row>
    <row r="591" spans="23:23" x14ac:dyDescent="0.25">
      <c r="W591" s="101"/>
    </row>
    <row r="592" spans="23:23" x14ac:dyDescent="0.25">
      <c r="W592" s="101"/>
    </row>
    <row r="593" spans="23:23" x14ac:dyDescent="0.25">
      <c r="W593" s="101"/>
    </row>
    <row r="594" spans="23:23" x14ac:dyDescent="0.25">
      <c r="W594" s="101"/>
    </row>
    <row r="595" spans="23:23" x14ac:dyDescent="0.25">
      <c r="W595" s="101"/>
    </row>
    <row r="596" spans="23:23" x14ac:dyDescent="0.25">
      <c r="W596" s="101"/>
    </row>
    <row r="597" spans="23:23" x14ac:dyDescent="0.25">
      <c r="W597" s="101"/>
    </row>
    <row r="598" spans="23:23" x14ac:dyDescent="0.25">
      <c r="W598" s="101"/>
    </row>
    <row r="599" spans="23:23" x14ac:dyDescent="0.25">
      <c r="W599" s="101"/>
    </row>
    <row r="600" spans="23:23" x14ac:dyDescent="0.25">
      <c r="W600" s="101"/>
    </row>
    <row r="601" spans="23:23" x14ac:dyDescent="0.25">
      <c r="W601" s="101"/>
    </row>
    <row r="602" spans="23:23" x14ac:dyDescent="0.25">
      <c r="W602" s="101"/>
    </row>
    <row r="603" spans="23:23" x14ac:dyDescent="0.25">
      <c r="W603" s="101"/>
    </row>
    <row r="604" spans="23:23" x14ac:dyDescent="0.25">
      <c r="W604" s="101"/>
    </row>
    <row r="605" spans="23:23" x14ac:dyDescent="0.25">
      <c r="W605" s="101"/>
    </row>
    <row r="606" spans="23:23" x14ac:dyDescent="0.25">
      <c r="W606" s="101"/>
    </row>
    <row r="607" spans="23:23" x14ac:dyDescent="0.25">
      <c r="W607" s="101"/>
    </row>
    <row r="608" spans="23:23" x14ac:dyDescent="0.25">
      <c r="W608" s="101"/>
    </row>
    <row r="609" spans="23:23" x14ac:dyDescent="0.25">
      <c r="W609" s="101"/>
    </row>
    <row r="610" spans="23:23" x14ac:dyDescent="0.25">
      <c r="W610" s="101"/>
    </row>
    <row r="611" spans="23:23" x14ac:dyDescent="0.25">
      <c r="W611" s="101"/>
    </row>
    <row r="612" spans="23:23" x14ac:dyDescent="0.25">
      <c r="W612" s="101"/>
    </row>
    <row r="613" spans="23:23" x14ac:dyDescent="0.25">
      <c r="W613" s="101"/>
    </row>
    <row r="614" spans="23:23" x14ac:dyDescent="0.25">
      <c r="W614" s="101"/>
    </row>
    <row r="615" spans="23:23" x14ac:dyDescent="0.25">
      <c r="W615" s="101"/>
    </row>
    <row r="616" spans="23:23" x14ac:dyDescent="0.25">
      <c r="W616" s="101"/>
    </row>
    <row r="617" spans="23:23" x14ac:dyDescent="0.25">
      <c r="W617" s="101"/>
    </row>
    <row r="618" spans="23:23" x14ac:dyDescent="0.25">
      <c r="W618" s="101"/>
    </row>
    <row r="619" spans="23:23" x14ac:dyDescent="0.25">
      <c r="W619" s="101"/>
    </row>
    <row r="620" spans="23:23" x14ac:dyDescent="0.25">
      <c r="W620" s="101"/>
    </row>
    <row r="621" spans="23:23" x14ac:dyDescent="0.25">
      <c r="W621" s="101"/>
    </row>
    <row r="622" spans="23:23" x14ac:dyDescent="0.25">
      <c r="W622" s="101"/>
    </row>
    <row r="623" spans="23:23" x14ac:dyDescent="0.25">
      <c r="W623" s="101"/>
    </row>
    <row r="624" spans="23:23" x14ac:dyDescent="0.25">
      <c r="W624" s="101"/>
    </row>
    <row r="625" spans="23:23" x14ac:dyDescent="0.25">
      <c r="W625" s="101"/>
    </row>
    <row r="626" spans="23:23" x14ac:dyDescent="0.25">
      <c r="W626" s="101"/>
    </row>
    <row r="627" spans="23:23" x14ac:dyDescent="0.25">
      <c r="W627" s="101"/>
    </row>
    <row r="628" spans="23:23" x14ac:dyDescent="0.25">
      <c r="W628" s="101"/>
    </row>
    <row r="629" spans="23:23" x14ac:dyDescent="0.25">
      <c r="W629" s="101"/>
    </row>
    <row r="630" spans="23:23" x14ac:dyDescent="0.25">
      <c r="W630" s="101"/>
    </row>
    <row r="631" spans="23:23" x14ac:dyDescent="0.25">
      <c r="W631" s="101"/>
    </row>
    <row r="632" spans="23:23" x14ac:dyDescent="0.25">
      <c r="W632" s="101"/>
    </row>
    <row r="633" spans="23:23" x14ac:dyDescent="0.25">
      <c r="W633" s="101"/>
    </row>
    <row r="634" spans="23:23" x14ac:dyDescent="0.25">
      <c r="W634" s="101"/>
    </row>
    <row r="635" spans="23:23" x14ac:dyDescent="0.25">
      <c r="W635" s="101"/>
    </row>
    <row r="636" spans="23:23" x14ac:dyDescent="0.25">
      <c r="W636" s="101"/>
    </row>
    <row r="637" spans="23:23" x14ac:dyDescent="0.25">
      <c r="W637" s="101"/>
    </row>
    <row r="638" spans="23:23" x14ac:dyDescent="0.25">
      <c r="W638" s="101"/>
    </row>
    <row r="639" spans="23:23" x14ac:dyDescent="0.25">
      <c r="W639" s="101"/>
    </row>
    <row r="640" spans="23:23" x14ac:dyDescent="0.25">
      <c r="W640" s="101"/>
    </row>
    <row r="641" spans="23:23" x14ac:dyDescent="0.25">
      <c r="W641" s="101"/>
    </row>
    <row r="642" spans="23:23" x14ac:dyDescent="0.25">
      <c r="W642" s="101"/>
    </row>
    <row r="643" spans="23:23" x14ac:dyDescent="0.25">
      <c r="W643" s="101"/>
    </row>
    <row r="644" spans="23:23" x14ac:dyDescent="0.25">
      <c r="W644" s="101"/>
    </row>
    <row r="645" spans="23:23" x14ac:dyDescent="0.25">
      <c r="W645" s="101"/>
    </row>
    <row r="646" spans="23:23" x14ac:dyDescent="0.25">
      <c r="W646" s="101"/>
    </row>
    <row r="647" spans="23:23" x14ac:dyDescent="0.25">
      <c r="W647" s="101"/>
    </row>
    <row r="648" spans="23:23" x14ac:dyDescent="0.25">
      <c r="W648" s="101"/>
    </row>
    <row r="649" spans="23:23" x14ac:dyDescent="0.25">
      <c r="W649" s="101"/>
    </row>
    <row r="650" spans="23:23" x14ac:dyDescent="0.25">
      <c r="W650" s="101"/>
    </row>
    <row r="651" spans="23:23" x14ac:dyDescent="0.25">
      <c r="W651" s="101"/>
    </row>
    <row r="652" spans="23:23" x14ac:dyDescent="0.25">
      <c r="W652" s="101"/>
    </row>
    <row r="653" spans="23:23" x14ac:dyDescent="0.25">
      <c r="W653" s="101"/>
    </row>
    <row r="654" spans="23:23" x14ac:dyDescent="0.25">
      <c r="W654" s="101"/>
    </row>
    <row r="655" spans="23:23" x14ac:dyDescent="0.25">
      <c r="W655" s="101"/>
    </row>
    <row r="656" spans="23:23" x14ac:dyDescent="0.25">
      <c r="W656" s="101"/>
    </row>
    <row r="657" spans="23:23" x14ac:dyDescent="0.25">
      <c r="W657" s="101"/>
    </row>
    <row r="658" spans="23:23" x14ac:dyDescent="0.25">
      <c r="W658" s="101"/>
    </row>
    <row r="659" spans="23:23" x14ac:dyDescent="0.25">
      <c r="W659" s="101"/>
    </row>
    <row r="660" spans="23:23" x14ac:dyDescent="0.25">
      <c r="W660" s="101"/>
    </row>
    <row r="661" spans="23:23" x14ac:dyDescent="0.25">
      <c r="W661" s="101"/>
    </row>
    <row r="662" spans="23:23" x14ac:dyDescent="0.25">
      <c r="W662" s="101"/>
    </row>
    <row r="663" spans="23:23" x14ac:dyDescent="0.25">
      <c r="W663" s="101"/>
    </row>
    <row r="664" spans="23:23" x14ac:dyDescent="0.25">
      <c r="W664" s="101"/>
    </row>
    <row r="665" spans="23:23" x14ac:dyDescent="0.25">
      <c r="W665" s="101"/>
    </row>
    <row r="666" spans="23:23" x14ac:dyDescent="0.25">
      <c r="W666" s="101"/>
    </row>
    <row r="667" spans="23:23" x14ac:dyDescent="0.25">
      <c r="W667" s="101"/>
    </row>
    <row r="668" spans="23:23" x14ac:dyDescent="0.25">
      <c r="W668" s="101"/>
    </row>
    <row r="669" spans="23:23" x14ac:dyDescent="0.25">
      <c r="W669" s="101"/>
    </row>
    <row r="670" spans="23:23" x14ac:dyDescent="0.25">
      <c r="W670" s="101"/>
    </row>
    <row r="671" spans="23:23" x14ac:dyDescent="0.25">
      <c r="W671" s="101"/>
    </row>
    <row r="672" spans="23:23" x14ac:dyDescent="0.25">
      <c r="W672" s="101"/>
    </row>
    <row r="673" spans="23:23" x14ac:dyDescent="0.25">
      <c r="W673" s="101"/>
    </row>
    <row r="674" spans="23:23" x14ac:dyDescent="0.25">
      <c r="W674" s="101"/>
    </row>
    <row r="675" spans="23:23" x14ac:dyDescent="0.25">
      <c r="W675" s="101"/>
    </row>
    <row r="676" spans="23:23" x14ac:dyDescent="0.25">
      <c r="W676" s="101"/>
    </row>
    <row r="677" spans="23:23" x14ac:dyDescent="0.25">
      <c r="W677" s="101"/>
    </row>
    <row r="678" spans="23:23" x14ac:dyDescent="0.25">
      <c r="W678" s="101"/>
    </row>
    <row r="679" spans="23:23" x14ac:dyDescent="0.25">
      <c r="W679" s="101"/>
    </row>
    <row r="680" spans="23:23" x14ac:dyDescent="0.25">
      <c r="W680" s="101"/>
    </row>
    <row r="681" spans="23:23" x14ac:dyDescent="0.25">
      <c r="W681" s="101"/>
    </row>
    <row r="682" spans="23:23" x14ac:dyDescent="0.25">
      <c r="W682" s="101"/>
    </row>
    <row r="683" spans="23:23" x14ac:dyDescent="0.25">
      <c r="W683" s="101"/>
    </row>
    <row r="684" spans="23:23" x14ac:dyDescent="0.25">
      <c r="W684" s="101"/>
    </row>
    <row r="685" spans="23:23" x14ac:dyDescent="0.25">
      <c r="W685" s="101"/>
    </row>
    <row r="686" spans="23:23" x14ac:dyDescent="0.25">
      <c r="W686" s="101"/>
    </row>
    <row r="687" spans="23:23" x14ac:dyDescent="0.25">
      <c r="W687" s="101"/>
    </row>
    <row r="688" spans="23:23" x14ac:dyDescent="0.25">
      <c r="W688" s="101"/>
    </row>
    <row r="689" spans="23:23" x14ac:dyDescent="0.25">
      <c r="W689" s="101"/>
    </row>
    <row r="690" spans="23:23" x14ac:dyDescent="0.25">
      <c r="W690" s="101"/>
    </row>
    <row r="691" spans="23:23" x14ac:dyDescent="0.25">
      <c r="W691" s="101"/>
    </row>
    <row r="692" spans="23:23" x14ac:dyDescent="0.25">
      <c r="W692" s="101"/>
    </row>
    <row r="693" spans="23:23" x14ac:dyDescent="0.25">
      <c r="W693" s="101"/>
    </row>
    <row r="694" spans="23:23" x14ac:dyDescent="0.25">
      <c r="W694" s="101"/>
    </row>
    <row r="695" spans="23:23" x14ac:dyDescent="0.25">
      <c r="W695" s="101"/>
    </row>
    <row r="696" spans="23:23" x14ac:dyDescent="0.25">
      <c r="W696" s="101"/>
    </row>
    <row r="697" spans="23:23" x14ac:dyDescent="0.25">
      <c r="W697" s="101"/>
    </row>
    <row r="698" spans="23:23" x14ac:dyDescent="0.25">
      <c r="W698" s="101"/>
    </row>
    <row r="699" spans="23:23" x14ac:dyDescent="0.25">
      <c r="W699" s="101"/>
    </row>
    <row r="700" spans="23:23" x14ac:dyDescent="0.25">
      <c r="W700" s="101"/>
    </row>
    <row r="701" spans="23:23" x14ac:dyDescent="0.25">
      <c r="W701" s="101"/>
    </row>
    <row r="702" spans="23:23" x14ac:dyDescent="0.25">
      <c r="W702" s="101"/>
    </row>
    <row r="703" spans="23:23" x14ac:dyDescent="0.25">
      <c r="W703" s="101"/>
    </row>
    <row r="704" spans="23:23" x14ac:dyDescent="0.25">
      <c r="W704" s="101"/>
    </row>
    <row r="705" spans="23:23" x14ac:dyDescent="0.25">
      <c r="W705" s="101"/>
    </row>
    <row r="706" spans="23:23" x14ac:dyDescent="0.25">
      <c r="W706" s="101"/>
    </row>
    <row r="707" spans="23:23" x14ac:dyDescent="0.25">
      <c r="W707" s="101"/>
    </row>
    <row r="708" spans="23:23" x14ac:dyDescent="0.25">
      <c r="W708" s="101"/>
    </row>
    <row r="709" spans="23:23" x14ac:dyDescent="0.25">
      <c r="W709" s="101"/>
    </row>
    <row r="710" spans="23:23" x14ac:dyDescent="0.25">
      <c r="W710" s="101"/>
    </row>
    <row r="711" spans="23:23" x14ac:dyDescent="0.25">
      <c r="W711" s="101"/>
    </row>
    <row r="712" spans="23:23" x14ac:dyDescent="0.25">
      <c r="W712" s="101"/>
    </row>
    <row r="713" spans="23:23" x14ac:dyDescent="0.25">
      <c r="W713" s="101"/>
    </row>
    <row r="714" spans="23:23" x14ac:dyDescent="0.25">
      <c r="W714" s="101"/>
    </row>
    <row r="715" spans="23:23" x14ac:dyDescent="0.25">
      <c r="W715" s="101"/>
    </row>
    <row r="716" spans="23:23" x14ac:dyDescent="0.25">
      <c r="W716" s="101"/>
    </row>
  </sheetData>
  <customSheetViews>
    <customSheetView guid="{0AB566C3-DBD4-4A65-ADE4-44EE73E1B1C9}" state="hidden">
      <selection activeCell="E20" sqref="E20"/>
      <pageMargins left="0.7" right="0.7" top="0.75" bottom="0.75" header="0.3" footer="0.3"/>
      <pageSetup paperSize="9" orientation="portrait" horizontalDpi="4294967295" verticalDpi="4294967295" r:id="rId1"/>
    </customSheetView>
    <customSheetView guid="{4DF06A1C-BCD2-43CA-BB06-8A22A6AD67A2}" state="hidden">
      <selection activeCell="E20" sqref="E20"/>
      <pageMargins left="0.7" right="0.7" top="0.75" bottom="0.75" header="0.3" footer="0.3"/>
      <pageSetup paperSize="9" orientation="portrait" horizontalDpi="4294967295" verticalDpi="4294967295" r:id="rId2"/>
    </customSheetView>
    <customSheetView guid="{64F7981B-E3CF-4044-B5BA-33E4D882E4F6}" state="hidden">
      <selection activeCell="E20" sqref="E20"/>
      <pageMargins left="0.7" right="0.7" top="0.75" bottom="0.75" header="0.3" footer="0.3"/>
      <pageSetup paperSize="9" orientation="portrait" horizontalDpi="4294967295" verticalDpi="4294967295" r:id="rId3"/>
    </customSheetView>
    <customSheetView guid="{6FA8777D-7C78-4D1B-961E-14E111AB55E8}">
      <selection activeCell="E20" sqref="E20"/>
      <pageMargins left="0.7" right="0.7" top="0.75" bottom="0.75" header="0.3" footer="0.3"/>
      <pageSetup paperSize="9" orientation="portrait" horizontalDpi="4294967295" verticalDpi="4294967295" r:id="rId4"/>
    </customSheetView>
    <customSheetView guid="{4416C54B-4D15-4845-A0AD-A583F8D5235B}" topLeftCell="B1">
      <selection activeCell="E20" sqref="E20"/>
      <pageMargins left="0.70866141732283472" right="0.70866141732283472" top="0.74803149606299213" bottom="0.74803149606299213" header="0.31496062992125984" footer="0.31496062992125984"/>
      <pageSetup paperSize="9" scale="60" orientation="landscape" r:id="rId5"/>
    </customSheetView>
    <customSheetView guid="{525267A2-B578-4936-892A-2B70B0298729}">
      <selection activeCell="E20" sqref="E20"/>
      <pageMargins left="0.7" right="0.7" top="0.75" bottom="0.75" header="0.3" footer="0.3"/>
      <pageSetup paperSize="9" orientation="portrait" horizontalDpi="4294967295" verticalDpi="4294967295" r:id="rId6"/>
    </customSheetView>
    <customSheetView guid="{E27E717F-16C2-44FF-9F2F-3FC505CEDDC1}" topLeftCell="B1">
      <selection activeCell="E20" sqref="E20"/>
      <pageMargins left="0.70866141732283472" right="0.70866141732283472" top="0.74803149606299213" bottom="0.74803149606299213" header="0.31496062992125984" footer="0.31496062992125984"/>
      <pageSetup paperSize="9" scale="60" orientation="landscape" r:id="rId7"/>
    </customSheetView>
    <customSheetView guid="{93CB69E4-8DE0-41EC-92DA-1092AD0111DD}" showPageBreaks="1">
      <selection activeCell="F22" sqref="F22"/>
      <pageMargins left="0.70866141732283472" right="0.70866141732283472" top="0.74803149606299213" bottom="0.74803149606299213" header="0.31496062992125984" footer="0.31496062992125984"/>
      <pageSetup paperSize="9" scale="60" orientation="landscape" r:id="rId8"/>
    </customSheetView>
    <customSheetView guid="{8F9CA954-CAFD-4FCD-85E3-2C70094ADF91}" showPageBreaks="1" topLeftCell="B1">
      <selection activeCell="E21" sqref="E21"/>
      <pageMargins left="0.70866141732283472" right="0.70866141732283472" top="0.74803149606299213" bottom="0.74803149606299213" header="0.31496062992125984" footer="0.31496062992125984"/>
      <pageSetup paperSize="9" scale="60" orientation="landscape" r:id="rId9"/>
    </customSheetView>
    <customSheetView guid="{2D0D5326-A11A-40E6-867C-5EA68CDA270A}" topLeftCell="B1">
      <selection activeCell="E20" sqref="E20"/>
      <pageMargins left="0.70866141732283472" right="0.70866141732283472" top="0.74803149606299213" bottom="0.74803149606299213" header="0.31496062992125984" footer="0.31496062992125984"/>
      <pageSetup paperSize="9" scale="60" orientation="landscape" r:id="rId10"/>
    </customSheetView>
    <customSheetView guid="{8509482A-7C43-4593-99F5-22CA83893506}" state="hidden">
      <selection activeCell="E20" sqref="E20"/>
      <pageMargins left="0.7" right="0.7" top="0.75" bottom="0.75" header="0.3" footer="0.3"/>
      <pageSetup paperSize="9" orientation="portrait" horizontalDpi="4294967295" verticalDpi="4294967295" r:id="rId11"/>
    </customSheetView>
    <customSheetView guid="{9F26EBA2-5DB0-4DCD-B168-E1059EE07699}" showPageBreaks="1" hiddenColumns="1" topLeftCell="B54">
      <selection activeCell="L69" sqref="L69"/>
      <pageMargins left="0.7" right="0.7" top="0.75" bottom="0.75" header="0.3" footer="0.3"/>
      <pageSetup paperSize="9" orientation="portrait" horizontalDpi="4294967295" verticalDpi="4294967295" r:id="rId12"/>
    </customSheetView>
    <customSheetView guid="{761D44F4-2C93-4094-AED6-8CAA6F62CF39}">
      <selection activeCell="E20" sqref="E20"/>
      <pageMargins left="0.7" right="0.7" top="0.75" bottom="0.75" header="0.3" footer="0.3"/>
      <pageSetup paperSize="9" orientation="portrait" horizontalDpi="4294967295" verticalDpi="4294967295" r:id="rId13"/>
    </customSheetView>
    <customSheetView guid="{69042C14-F782-495D-9F48-518746625FD0}" state="hidden">
      <selection activeCell="E20" sqref="E20"/>
      <pageMargins left="0.7" right="0.7" top="0.75" bottom="0.75" header="0.3" footer="0.3"/>
      <pageSetup paperSize="9" orientation="portrait" horizontalDpi="4294967295" verticalDpi="4294967295" r:id="rId14"/>
    </customSheetView>
    <customSheetView guid="{087302AA-BA8A-4BE2-B1AF-DD05A2C3AC3D}" state="hidden">
      <selection activeCell="E20" sqref="E20"/>
      <pageMargins left="0.7" right="0.7" top="0.75" bottom="0.75" header="0.3" footer="0.3"/>
      <pageSetup paperSize="9" orientation="portrait" horizontalDpi="4294967295" verticalDpi="4294967295" r:id="rId15"/>
    </customSheetView>
    <customSheetView guid="{5AB94068-6694-4FE5-B39E-52FCF78B820F}" state="hidden">
      <selection activeCell="E20" sqref="E20"/>
      <pageMargins left="0.7" right="0.7" top="0.75" bottom="0.75" header="0.3" footer="0.3"/>
      <pageSetup paperSize="9" orientation="portrait" horizontalDpi="4294967295" verticalDpi="4294967295" r:id="rId16"/>
    </customSheetView>
    <customSheetView guid="{09D690E0-AFB5-415E-9578-2DFA859A9CA9}" state="hidden">
      <selection activeCell="E20" sqref="E20"/>
      <pageMargins left="0.7" right="0.7" top="0.75" bottom="0.75" header="0.3" footer="0.3"/>
      <pageSetup paperSize="9" orientation="portrait" horizontalDpi="4294967295" verticalDpi="4294967295" r:id="rId17"/>
    </customSheetView>
    <customSheetView guid="{BEE94E59-1E81-4C62-B7EE-CB6AA7D4018F}" state="hidden">
      <selection activeCell="E20" sqref="E20"/>
      <pageMargins left="0.7" right="0.7" top="0.75" bottom="0.75" header="0.3" footer="0.3"/>
      <pageSetup paperSize="9" orientation="portrait" horizontalDpi="4294967295" verticalDpi="4294967295" r:id="rId18"/>
    </customSheetView>
    <customSheetView guid="{58A2300E-9907-4CB4-8E7F-8886DAAE4DCF}" state="hidden">
      <selection activeCell="E20" sqref="E20"/>
      <pageMargins left="0.7" right="0.7" top="0.75" bottom="0.75" header="0.3" footer="0.3"/>
      <pageSetup paperSize="9" orientation="portrait" horizontalDpi="4294967295" verticalDpi="4294967295" r:id="rId19"/>
    </customSheetView>
  </customSheetViews>
  <pageMargins left="0.7" right="0.7" top="0.75" bottom="0.75" header="0.3" footer="0.3"/>
  <pageSetup paperSize="9" orientation="portrait" horizontalDpi="4294967295" verticalDpi="4294967295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Тарифы</vt:lpstr>
      <vt:lpstr>Лист1</vt:lpstr>
      <vt:lpstr>Тарифы!Область_печати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Yakushenko</dc:creator>
  <cp:lastModifiedBy>Инга В. Лавова</cp:lastModifiedBy>
  <cp:lastPrinted>2025-10-28T02:33:12Z</cp:lastPrinted>
  <dcterms:created xsi:type="dcterms:W3CDTF">2006-09-16T00:00:00Z</dcterms:created>
  <dcterms:modified xsi:type="dcterms:W3CDTF">2026-01-12T10:41:02Z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  <property fmtid="{D5CDD505-2E9C-101B-9397-08002B2CF9AE}" pid="3" name="Version">
    <vt:lpwstr>1.0</vt:lpwstr>
  </property>
</Properties>
</file>