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 7" sheetId="1" state="visible" r:id="rId3"/>
    <sheet name="Лист1" sheetId="2" state="visible" r:id="rId4"/>
  </sheets>
  <definedNames>
    <definedName function="false" hidden="false" localSheetId="0" name="_xlnm.Print_Area" vbProcedure="false">'прил 7'!$A$1:$AM$45</definedName>
    <definedName function="false" hidden="false" localSheetId="0" name="_xlnm.Print_Titles" vbProcedure="false">'прил 7'!$3:$5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<sst xmlns="http://schemas.openxmlformats.org/spreadsheetml/2006/main" count="1055" uniqueCount="138">
  <si>
    <t xml:space="preserve">Приложение 1</t>
  </si>
  <si>
    <t xml:space="preserve"> План ремонта автомобильных дорог общего пользования регионального или межмуниципального значения Омской области, местного значения, ведущих к садоводческим товариществам</t>
  </si>
  <si>
    <t xml:space="preserve">к распоряжению Министерства транспорта и 
дорожного хозяйства Омской области
от __________________________№ _________
</t>
  </si>
  <si>
    <t xml:space="preserve">№</t>
  </si>
  <si>
    <t xml:space="preserve">Наименование маршрута</t>
  </si>
  <si>
    <t xml:space="preserve">Наименования автомобильной дороги входящей в состав маршрута</t>
  </si>
  <si>
    <t xml:space="preserve">Адрес участка</t>
  </si>
  <si>
    <t xml:space="preserve">Протяженность участка автодороги, км</t>
  </si>
  <si>
    <t xml:space="preserve">Тип покрытия</t>
  </si>
  <si>
    <t xml:space="preserve">Протяженность участка автодороги, находящегося в нормативном состоянии, км</t>
  </si>
  <si>
    <t xml:space="preserve">Протяженность участка автодороги, находящегося в нормативном состоянии, %</t>
  </si>
  <si>
    <t xml:space="preserve">Мероприятия, реализуемые в рамках программы в 2023 году</t>
  </si>
  <si>
    <t xml:space="preserve">Ожидаемая протяженность участка автодороги находящегося в нормативном состоянии %</t>
  </si>
  <si>
    <t xml:space="preserve">Мероприятия, реализуемые в рамках программы в 2024 году</t>
  </si>
  <si>
    <t xml:space="preserve">Мероприятия, реализуемые в рамках программы в 2025 году</t>
  </si>
  <si>
    <t xml:space="preserve">Мероприятия, реализуемые в рамках программы в 2026 году</t>
  </si>
  <si>
    <t xml:space="preserve">Мероприятия, реализуемые в рамках программы в 2027 году</t>
  </si>
  <si>
    <t xml:space="preserve">Начало (км+м)</t>
  </si>
  <si>
    <t xml:space="preserve">Конец (км+м)</t>
  </si>
  <si>
    <t xml:space="preserve">Вид работ</t>
  </si>
  <si>
    <t xml:space="preserve">Мощность работ, км</t>
  </si>
  <si>
    <t xml:space="preserve">Стоимость </t>
  </si>
  <si>
    <t xml:space="preserve">на 31.12.2022</t>
  </si>
  <si>
    <t xml:space="preserve">тыс.руб.</t>
  </si>
  <si>
    <t xml:space="preserve">на 31.12.2023</t>
  </si>
  <si>
    <t xml:space="preserve">на 31.12.2024</t>
  </si>
  <si>
    <t xml:space="preserve">на 31.12.2025</t>
  </si>
  <si>
    <t xml:space="preserve">на 31.12.2026</t>
  </si>
  <si>
    <t xml:space="preserve">на 31.12.2027</t>
  </si>
  <si>
    <t xml:space="preserve">Автомобильные дороги общего пользования местного значения</t>
  </si>
  <si>
    <t xml:space="preserve">Омский муниципальный район Омской области</t>
  </si>
  <si>
    <t xml:space="preserve">г. Омск - Сады "Зеленый берег"                    </t>
  </si>
  <si>
    <t xml:space="preserve">Автомобильная дорога от Русско-полянского тракта до СНТ «Радуга»</t>
  </si>
  <si>
    <t xml:space="preserve">0+000</t>
  </si>
  <si>
    <t xml:space="preserve">13+948</t>
  </si>
  <si>
    <t xml:space="preserve">а/б, щебень</t>
  </si>
  <si>
    <t xml:space="preserve">ремонт</t>
  </si>
  <si>
    <t xml:space="preserve">-</t>
  </si>
  <si>
    <t xml:space="preserve">           
ул. 21-я Амурская - СНТ "Автомобилист" (СНТ "Нефтяник-2")</t>
  </si>
  <si>
    <t xml:space="preserve">Автомобильная дорога от трассы Омск-Андреевка №52 ОПМЗ-Н-334 до СНТ «Нефтяник-2»</t>
  </si>
  <si>
    <t xml:space="preserve">3+700</t>
  </si>
  <si>
    <t xml:space="preserve">а/б</t>
  </si>
  <si>
    <t xml:space="preserve">ул. Дергачева - СНТ "Муравушка"</t>
  </si>
  <si>
    <r>
      <rPr>
        <sz val="12"/>
        <color rgb="FF000000"/>
        <rFont val="Times New Roman"/>
        <family val="1"/>
        <charset val="204"/>
      </rPr>
      <t xml:space="preserve">Автомобильная дорога</t>
    </r>
    <r>
      <rPr>
        <sz val="12"/>
        <rFont val="Times New Roman"/>
        <family val="1"/>
        <charset val="204"/>
      </rPr>
      <t xml:space="preserve"> от  автомобильной дороги Р-402 Тюмень - Омск до садоводческих товариществ, в том числе СНТ «Ермак», СНТ «Милосердие», СНТ «Муравушка»</t>
    </r>
  </si>
  <si>
    <t xml:space="preserve">2+433</t>
  </si>
  <si>
    <t xml:space="preserve">ПО "Иртыш" - СНТ "Тепличный-1" (СНТ "Сибирский садовод-9")</t>
  </si>
  <si>
    <t xml:space="preserve">Сооружение дорожного транспорта от п. Иртышский до д. Падь Иртышского сельского поселения</t>
  </si>
  <si>
    <t xml:space="preserve">1+500</t>
  </si>
  <si>
    <t xml:space="preserve">1+50</t>
  </si>
  <si>
    <t xml:space="preserve">г. Омск - Сургутская база (СНТ "Здоровье", СНТ "Яблонька")</t>
  </si>
  <si>
    <r>
      <rPr>
        <sz val="12"/>
        <color rgb="FF000000"/>
        <rFont val="Times New Roman"/>
        <family val="1"/>
        <charset val="204"/>
      </rPr>
      <t xml:space="preserve">Автомобильная дорога от въезда на ул</t>
    </r>
    <r>
      <rPr>
        <sz val="12"/>
        <rFont val="Times New Roman"/>
        <family val="1"/>
        <charset val="204"/>
      </rPr>
      <t xml:space="preserve">. Железнодорожная п. Горячий ключ до СНТ «Яблонька» </t>
    </r>
  </si>
  <si>
    <t xml:space="preserve">0+940</t>
  </si>
  <si>
    <t xml:space="preserve">0+00</t>
  </si>
  <si>
    <t xml:space="preserve">пос. Горячий Ключ (СНТ "Здоровье") - г. Омск</t>
  </si>
  <si>
    <t xml:space="preserve">Автомобильная дорога; местоположение: Омская область, Омский район, с. Дружино, п. Горячий Ключ </t>
  </si>
  <si>
    <t xml:space="preserve">1+595</t>
  </si>
  <si>
    <t xml:space="preserve">пос. Ростовка - СНТ "Лотос" (участок дороги от дома №11 по ул. 1-Новая до поворота на кладбище п.Ростовка)</t>
  </si>
  <si>
    <t xml:space="preserve">Автомобильная дорога от дома №11 по ул.1-Новая до кладбища п. Ростовка</t>
  </si>
  <si>
    <t xml:space="preserve">1+272</t>
  </si>
  <si>
    <t xml:space="preserve">Таврический муниципальный район Омской области</t>
  </si>
  <si>
    <t xml:space="preserve">1. р.п. Таврическое (АС)-с. Харламово (СНТ "Портовик", СНТ "Харламово")- г. Омск (ж.д. вокзал);
2. ул. Лобкова - Копейкино (СНТ "Портовик", СНТ "Харламово")</t>
  </si>
  <si>
    <t xml:space="preserve">Автодорога подъезд к Рыбхозу</t>
  </si>
  <si>
    <t xml:space="preserve">3+000</t>
  </si>
  <si>
    <t xml:space="preserve">Автомобильная дорога Подъезд к садоводческому массиву "Харламово"</t>
  </si>
  <si>
    <t xml:space="preserve">1+800</t>
  </si>
  <si>
    <t xml:space="preserve">Автомобильная дорога Подъезд к садоводческому массиву "Камышино"</t>
  </si>
  <si>
    <t xml:space="preserve">6+200</t>
  </si>
  <si>
    <t xml:space="preserve">ул. Лобковв - СНТ "33 км Русско - Полянского тракта"; № 156 "ПО "Иртыш" - СНТ "Кварц"; № 160 "ПО "Иртыш" - СНТ "33 км Русско - Полянского тракта"; № 161 "ул. Володарского - СНТ "33 км Русско - Полянского тракта"; № 165 "ПО им. Баранова - СНТ "33 км Русско - Полянского тракта</t>
  </si>
  <si>
    <t xml:space="preserve">Автомобильная дорога, подъезд к садоводческому массиву "Фадино" </t>
  </si>
  <si>
    <t xml:space="preserve">5+000</t>
  </si>
  <si>
    <t xml:space="preserve">ул. Л. Чайкиной - СНТ "Озерный"</t>
  </si>
  <si>
    <t xml:space="preserve">Автомобильная дорога от д. Камышино до СНТ "Озерное" </t>
  </si>
  <si>
    <t xml:space="preserve">6+253</t>
  </si>
  <si>
    <t xml:space="preserve">4+000</t>
  </si>
  <si>
    <t xml:space="preserve">Итого по дорогам местного значения</t>
  </si>
  <si>
    <t xml:space="preserve">Автомобильные дороги общего пользования регионального или межмуниципального значения Омской области</t>
  </si>
  <si>
    <t xml:space="preserve">г. Омск - пос. Ростовка - с. Новомосковка</t>
  </si>
  <si>
    <t xml:space="preserve">Омск - Нижняя Омка - граница Новосибирской области</t>
  </si>
  <si>
    <t xml:space="preserve">13+137</t>
  </si>
  <si>
    <t xml:space="preserve">13+850</t>
  </si>
  <si>
    <t xml:space="preserve">реконструкция</t>
  </si>
  <si>
    <t xml:space="preserve">80828,41*</t>
  </si>
  <si>
    <t xml:space="preserve">г. Омск - с. Богословка</t>
  </si>
  <si>
    <t xml:space="preserve">19+000</t>
  </si>
  <si>
    <t xml:space="preserve">583823,70*</t>
  </si>
  <si>
    <t xml:space="preserve">25+700</t>
  </si>
  <si>
    <t xml:space="preserve">1100496,2*</t>
  </si>
  <si>
    <t xml:space="preserve">Подъезд к с. Богословка</t>
  </si>
  <si>
    <t xml:space="preserve">2+106</t>
  </si>
  <si>
    <t xml:space="preserve">пос. Чкаловский - СНТ "Сыропятский"</t>
  </si>
  <si>
    <t xml:space="preserve">26+331</t>
  </si>
  <si>
    <t xml:space="preserve">103643,74*</t>
  </si>
  <si>
    <t xml:space="preserve">Подъезд к станции Сыропятское</t>
  </si>
  <si>
    <t xml:space="preserve">6+100</t>
  </si>
  <si>
    <t xml:space="preserve">ул. 20-я Линия - СНТ "Правда"</t>
  </si>
  <si>
    <t xml:space="preserve">31+500</t>
  </si>
  <si>
    <t xml:space="preserve">Подъезд к деревне Корниловка</t>
  </si>
  <si>
    <t xml:space="preserve">0+800</t>
  </si>
  <si>
    <t xml:space="preserve">ж.д. вокзал - Байкал</t>
  </si>
  <si>
    <t xml:space="preserve">40+300</t>
  </si>
  <si>
    <t xml:space="preserve">Подъезд к деревне Байкал</t>
  </si>
  <si>
    <t xml:space="preserve">4+500</t>
  </si>
  <si>
    <t xml:space="preserve">Омск - Мельничное (СНТ "Автомобилист-2")</t>
  </si>
  <si>
    <t xml:space="preserve">Дружино - Мельничное</t>
  </si>
  <si>
    <t xml:space="preserve">8+750</t>
  </si>
  <si>
    <t xml:space="preserve">ж.д. вокзал - д. Гауф</t>
  </si>
  <si>
    <t xml:space="preserve">Подъезд к деревне Гауф</t>
  </si>
  <si>
    <t xml:space="preserve">1+178</t>
  </si>
  <si>
    <t xml:space="preserve">р.п. Таврическое (АС) - с. Харламово (СНТ "Портовик", СНТ "Харламово") - г. Омск (ж.д. вокзал)</t>
  </si>
  <si>
    <t xml:space="preserve">а/д Таврическое - Харламово</t>
  </si>
  <si>
    <t xml:space="preserve">2+000</t>
  </si>
  <si>
    <t xml:space="preserve">13+000</t>
  </si>
  <si>
    <t xml:space="preserve">а/д Новотелегино - Копейкино</t>
  </si>
  <si>
    <t xml:space="preserve">3+000 </t>
  </si>
  <si>
    <t xml:space="preserve">6+800</t>
  </si>
  <si>
    <t xml:space="preserve"> а/д "Омск - Русская Поляна" - Харламово</t>
  </si>
  <si>
    <t xml:space="preserve">9+000</t>
  </si>
  <si>
    <t xml:space="preserve">18+500</t>
  </si>
  <si>
    <t xml:space="preserve">Подъезд к садоводческому кооперативу "Здоровье"</t>
  </si>
  <si>
    <t xml:space="preserve">1+814</t>
  </si>
  <si>
    <t xml:space="preserve">ул. 21-я Амурская - СНТ "Половинка"</t>
  </si>
  <si>
    <t xml:space="preserve">Омск - Андреевка</t>
  </si>
  <si>
    <t xml:space="preserve">4+200</t>
  </si>
  <si>
    <t xml:space="preserve">Подъезд к деревне Половинка</t>
  </si>
  <si>
    <t xml:space="preserve">4+600</t>
  </si>
  <si>
    <t xml:space="preserve">11+500</t>
  </si>
  <si>
    <t xml:space="preserve">109332,353*</t>
  </si>
  <si>
    <t xml:space="preserve">13+100</t>
  </si>
  <si>
    <t xml:space="preserve">16+000</t>
  </si>
  <si>
    <t xml:space="preserve">ул. Нефтезаводская - СНТ "Росинка"</t>
  </si>
  <si>
    <t xml:space="preserve">"Тюмень - Ялуторовск - Ишим - Омск" - Красная Горка</t>
  </si>
  <si>
    <t xml:space="preserve">7+775</t>
  </si>
  <si>
    <t xml:space="preserve">с. Морозовка (Юго-Восточное кладбище) - г. Омск (ООО "Лента")</t>
  </si>
  <si>
    <t xml:space="preserve">Омск - Морозовка</t>
  </si>
  <si>
    <t xml:space="preserve">0+740</t>
  </si>
  <si>
    <t xml:space="preserve">Итого по дорогам регионального или межмуниципального значения Омской области</t>
  </si>
  <si>
    <t xml:space="preserve">ВСЕГО по дорогам, являющиеся подъездами к садоводческим товариществам</t>
  </si>
  <si>
    <t xml:space="preserve">Примечание * - мероприятие обеспечено финансированием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</si>
</sst>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00"/>
    <numFmt numFmtId="166" formatCode="0.00"/>
    <numFmt numFmtId="167" formatCode="0.0"/>
    <numFmt numFmtId="168" formatCode="_-* #,##0.00\ _₽_-;\-* #,##0.00\ _₽_-;_-* \-??\ _₽_-;_-@_-"/>
    <numFmt numFmtId="169" formatCode="_-* #,##0.00_-;\-* #,##0.00_-;_-* \-??_-;_-@_-"/>
    <numFmt numFmtId="170" formatCode="0"/>
    <numFmt numFmtId="171" formatCode="#,##0"/>
    <numFmt numFmtId="172" formatCode="General"/>
    <numFmt numFmtId="173" formatCode="#,##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45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40" zoomScalePageLayoutView="85" workbookViewId="0">
      <pane xSplit="6" ySplit="5" topLeftCell="M21" activePane="bottomRight" state="frozen"/>
      <selection pane="topLeft" activeCell="A1" activeCellId="0" sqref="A1"/>
      <selection pane="topRight" activeCell="M1" activeCellId="0" sqref="M1"/>
      <selection pane="bottomLeft" activeCell="A21" activeCellId="0" sqref="A21"/>
      <selection pane="bottomRight" activeCell="D42" activeCellId="0" sqref="D42"/>
    </sheetView>
  </sheetViews>
  <sheetFormatPr defaultColWidth="8.70703125" defaultRowHeight="15" zeroHeight="false" outlineLevelRow="0" outlineLevelCol="0"/>
  <cols>
    <col collapsed="false" customWidth="true" hidden="false" outlineLevel="0" max="1" min="1" style="1" width="4.87"/>
    <col collapsed="false" customWidth="true" hidden="false" outlineLevel="0" max="2" min="2" style="1" width="40.36"/>
    <col collapsed="false" customWidth="true" hidden="false" outlineLevel="0" max="3" min="3" style="1" width="39.55"/>
    <col collapsed="false" customWidth="true" hidden="false" outlineLevel="0" max="4" min="4" style="1" width="9.45"/>
    <col collapsed="false" customWidth="true" hidden="false" outlineLevel="0" max="5" min="5" style="1" width="10.53"/>
    <col collapsed="false" customWidth="true" hidden="false" outlineLevel="0" max="6" min="6" style="1" width="18.49"/>
    <col collapsed="false" customWidth="true" hidden="false" outlineLevel="0" max="7" min="7" style="1" width="12.42"/>
    <col collapsed="false" customWidth="true" hidden="false" outlineLevel="0" max="8" min="8" style="1" width="18.9"/>
    <col collapsed="false" customWidth="true" hidden="false" outlineLevel="0" max="9" min="9" style="1" width="19.71"/>
    <col collapsed="false" customWidth="true" hidden="false" outlineLevel="0" max="27" min="10" style="1" width="17.42"/>
    <col collapsed="false" customWidth="true" hidden="false" outlineLevel="0" max="28" min="28" style="2" width="17.42"/>
    <col collapsed="false" customWidth="true" hidden="false" outlineLevel="0" max="29" min="29" style="1" width="17.42"/>
    <col collapsed="false" customWidth="true" hidden="false" outlineLevel="0" max="35" min="30" style="3" width="17.42"/>
    <col collapsed="false" customWidth="true" hidden="false" outlineLevel="0" max="39" min="36" style="1" width="17.42"/>
    <col collapsed="false" customWidth="true" hidden="false" outlineLevel="0" max="1025" min="40" style="1" width="9.05"/>
  </cols>
  <sheetData>
    <row r="1" customFormat="false" ht="33.75" hidden="false" customHeight="true" outlineLevel="0" collapsed="false">
      <c r="AA1" s="4"/>
      <c r="AB1" s="1"/>
      <c r="AL1" s="5" t="s">
        <v>0</v>
      </c>
      <c r="AM1" s="5"/>
    </row>
    <row r="2" customFormat="false" ht="80.2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K2" s="7" t="s">
        <v>2</v>
      </c>
      <c r="AL2" s="7"/>
      <c r="AM2" s="7"/>
    </row>
    <row r="3" s="11" customFormat="true" ht="84" hidden="false" customHeight="true" outlineLevel="0" collapsed="false">
      <c r="A3" s="8" t="s">
        <v>3</v>
      </c>
      <c r="B3" s="8" t="s">
        <v>4</v>
      </c>
      <c r="C3" s="9" t="s">
        <v>5</v>
      </c>
      <c r="D3" s="10" t="s">
        <v>6</v>
      </c>
      <c r="E3" s="10"/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0"/>
      <c r="L3" s="10"/>
      <c r="M3" s="10"/>
      <c r="N3" s="10"/>
      <c r="O3" s="10" t="s">
        <v>12</v>
      </c>
      <c r="P3" s="10" t="s">
        <v>13</v>
      </c>
      <c r="Q3" s="10"/>
      <c r="R3" s="10"/>
      <c r="S3" s="10"/>
      <c r="T3" s="10"/>
      <c r="U3" s="10" t="s">
        <v>12</v>
      </c>
      <c r="V3" s="10" t="s">
        <v>14</v>
      </c>
      <c r="W3" s="10"/>
      <c r="X3" s="10"/>
      <c r="Y3" s="10"/>
      <c r="Z3" s="10"/>
      <c r="AA3" s="10" t="s">
        <v>12</v>
      </c>
      <c r="AB3" s="10" t="s">
        <v>15</v>
      </c>
      <c r="AC3" s="10"/>
      <c r="AD3" s="10"/>
      <c r="AE3" s="10"/>
      <c r="AF3" s="10"/>
      <c r="AG3" s="10" t="s">
        <v>12</v>
      </c>
      <c r="AH3" s="10" t="s">
        <v>16</v>
      </c>
      <c r="AI3" s="10"/>
      <c r="AJ3" s="10"/>
      <c r="AK3" s="10"/>
      <c r="AL3" s="10"/>
      <c r="AM3" s="10" t="s">
        <v>12</v>
      </c>
    </row>
    <row r="4" customFormat="false" ht="44.45" hidden="false" customHeight="true" outlineLevel="0" collapsed="false">
      <c r="A4" s="8"/>
      <c r="B4" s="8"/>
      <c r="C4" s="9"/>
      <c r="D4" s="10" t="s">
        <v>17</v>
      </c>
      <c r="E4" s="10" t="s">
        <v>18</v>
      </c>
      <c r="F4" s="9"/>
      <c r="G4" s="9"/>
      <c r="H4" s="9"/>
      <c r="I4" s="9"/>
      <c r="J4" s="10" t="s">
        <v>6</v>
      </c>
      <c r="K4" s="10"/>
      <c r="L4" s="10" t="s">
        <v>19</v>
      </c>
      <c r="M4" s="10" t="s">
        <v>20</v>
      </c>
      <c r="N4" s="10" t="s">
        <v>21</v>
      </c>
      <c r="O4" s="10"/>
      <c r="P4" s="10" t="s">
        <v>6</v>
      </c>
      <c r="Q4" s="10"/>
      <c r="R4" s="10" t="s">
        <v>19</v>
      </c>
      <c r="S4" s="10" t="s">
        <v>20</v>
      </c>
      <c r="T4" s="10" t="s">
        <v>21</v>
      </c>
      <c r="U4" s="10"/>
      <c r="V4" s="10" t="s">
        <v>6</v>
      </c>
      <c r="W4" s="10"/>
      <c r="X4" s="10" t="s">
        <v>19</v>
      </c>
      <c r="Y4" s="10" t="s">
        <v>20</v>
      </c>
      <c r="Z4" s="10" t="s">
        <v>21</v>
      </c>
      <c r="AA4" s="10"/>
      <c r="AB4" s="10" t="s">
        <v>6</v>
      </c>
      <c r="AC4" s="10"/>
      <c r="AD4" s="10" t="s">
        <v>19</v>
      </c>
      <c r="AE4" s="10" t="s">
        <v>20</v>
      </c>
      <c r="AF4" s="10" t="s">
        <v>21</v>
      </c>
      <c r="AG4" s="10"/>
      <c r="AH4" s="10" t="s">
        <v>6</v>
      </c>
      <c r="AI4" s="10"/>
      <c r="AJ4" s="10" t="s">
        <v>19</v>
      </c>
      <c r="AK4" s="10" t="s">
        <v>20</v>
      </c>
      <c r="AL4" s="10" t="s">
        <v>21</v>
      </c>
      <c r="AM4" s="10"/>
    </row>
    <row r="5" s="12" customFormat="true" ht="35.25" hidden="false" customHeight="true" outlineLevel="0" collapsed="false">
      <c r="A5" s="8"/>
      <c r="B5" s="8"/>
      <c r="C5" s="9"/>
      <c r="D5" s="10"/>
      <c r="E5" s="10"/>
      <c r="F5" s="9"/>
      <c r="G5" s="9"/>
      <c r="H5" s="9" t="s">
        <v>22</v>
      </c>
      <c r="I5" s="9" t="s">
        <v>22</v>
      </c>
      <c r="J5" s="10" t="s">
        <v>17</v>
      </c>
      <c r="K5" s="10" t="s">
        <v>18</v>
      </c>
      <c r="L5" s="10"/>
      <c r="M5" s="10"/>
      <c r="N5" s="10" t="s">
        <v>23</v>
      </c>
      <c r="O5" s="10" t="s">
        <v>24</v>
      </c>
      <c r="P5" s="10" t="s">
        <v>17</v>
      </c>
      <c r="Q5" s="10" t="s">
        <v>18</v>
      </c>
      <c r="R5" s="10"/>
      <c r="S5" s="10"/>
      <c r="T5" s="10" t="s">
        <v>23</v>
      </c>
      <c r="U5" s="10" t="s">
        <v>25</v>
      </c>
      <c r="V5" s="10" t="s">
        <v>17</v>
      </c>
      <c r="W5" s="10" t="s">
        <v>18</v>
      </c>
      <c r="X5" s="10"/>
      <c r="Y5" s="10"/>
      <c r="Z5" s="10" t="s">
        <v>23</v>
      </c>
      <c r="AA5" s="10" t="s">
        <v>26</v>
      </c>
      <c r="AB5" s="10" t="s">
        <v>17</v>
      </c>
      <c r="AC5" s="10" t="s">
        <v>18</v>
      </c>
      <c r="AD5" s="10"/>
      <c r="AE5" s="10"/>
      <c r="AF5" s="10" t="s">
        <v>23</v>
      </c>
      <c r="AG5" s="10" t="s">
        <v>27</v>
      </c>
      <c r="AH5" s="10" t="s">
        <v>17</v>
      </c>
      <c r="AI5" s="10" t="s">
        <v>18</v>
      </c>
      <c r="AJ5" s="10"/>
      <c r="AK5" s="10"/>
      <c r="AL5" s="10" t="s">
        <v>23</v>
      </c>
      <c r="AM5" s="10" t="s">
        <v>28</v>
      </c>
    </row>
    <row r="6" s="17" customFormat="true" ht="15" hidden="false" customHeight="true" outlineLevel="0" collapsed="false">
      <c r="A6" s="13"/>
      <c r="B6" s="13" t="n">
        <v>1</v>
      </c>
      <c r="C6" s="14" t="n">
        <v>2</v>
      </c>
      <c r="D6" s="15" t="n">
        <v>5</v>
      </c>
      <c r="E6" s="15" t="n">
        <v>6</v>
      </c>
      <c r="F6" s="14" t="n">
        <v>7</v>
      </c>
      <c r="G6" s="14"/>
      <c r="H6" s="14" t="n">
        <v>8</v>
      </c>
      <c r="I6" s="16" t="n">
        <v>9</v>
      </c>
      <c r="J6" s="10" t="n">
        <v>10</v>
      </c>
      <c r="K6" s="10" t="n">
        <v>11</v>
      </c>
      <c r="L6" s="10" t="n">
        <v>12</v>
      </c>
      <c r="M6" s="10" t="n">
        <v>13</v>
      </c>
      <c r="N6" s="10" t="n">
        <v>14</v>
      </c>
      <c r="O6" s="10" t="n">
        <v>15</v>
      </c>
      <c r="P6" s="10" t="n">
        <v>16</v>
      </c>
      <c r="Q6" s="10" t="n">
        <v>17</v>
      </c>
      <c r="R6" s="10" t="n">
        <v>18</v>
      </c>
      <c r="S6" s="10" t="n">
        <v>19</v>
      </c>
      <c r="T6" s="10" t="n">
        <v>20</v>
      </c>
      <c r="U6" s="10" t="n">
        <v>21</v>
      </c>
      <c r="V6" s="10" t="n">
        <v>22</v>
      </c>
      <c r="W6" s="10" t="n">
        <v>23</v>
      </c>
      <c r="X6" s="10" t="n">
        <v>24</v>
      </c>
      <c r="Y6" s="10" t="n">
        <v>25</v>
      </c>
      <c r="Z6" s="10" t="n">
        <v>26</v>
      </c>
      <c r="AA6" s="10" t="n">
        <v>27</v>
      </c>
      <c r="AB6" s="10" t="n">
        <v>28</v>
      </c>
      <c r="AC6" s="10" t="n">
        <v>29</v>
      </c>
      <c r="AD6" s="10" t="n">
        <v>30</v>
      </c>
      <c r="AE6" s="10" t="n">
        <v>31</v>
      </c>
      <c r="AF6" s="10" t="n">
        <v>32</v>
      </c>
      <c r="AG6" s="10" t="n">
        <v>33</v>
      </c>
      <c r="AH6" s="10" t="n">
        <v>34</v>
      </c>
      <c r="AI6" s="10" t="n">
        <v>35</v>
      </c>
      <c r="AJ6" s="10" t="n">
        <v>36</v>
      </c>
      <c r="AK6" s="10" t="n">
        <v>37</v>
      </c>
      <c r="AL6" s="10" t="n">
        <v>38</v>
      </c>
      <c r="AM6" s="10" t="n">
        <v>39</v>
      </c>
    </row>
    <row r="7" customFormat="false" ht="35.25" hidden="false" customHeight="true" outlineLevel="0" collapsed="false">
      <c r="A7" s="18" t="s">
        <v>29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customFormat="false" ht="15" hidden="false" customHeight="true" outlineLevel="0" collapsed="false">
      <c r="A8" s="19" t="s">
        <v>30</v>
      </c>
      <c r="B8" s="19"/>
      <c r="C8" s="19"/>
      <c r="D8" s="15"/>
      <c r="E8" s="15"/>
      <c r="F8" s="14"/>
      <c r="G8" s="14"/>
      <c r="H8" s="14"/>
      <c r="I8" s="20"/>
      <c r="J8" s="15"/>
      <c r="K8" s="15"/>
      <c r="L8" s="15"/>
      <c r="M8" s="15"/>
      <c r="N8" s="15"/>
      <c r="O8" s="1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="17" customFormat="true" ht="40.9" hidden="false" customHeight="true" outlineLevel="0" collapsed="false">
      <c r="A9" s="21" t="n">
        <v>1</v>
      </c>
      <c r="B9" s="22" t="s">
        <v>31</v>
      </c>
      <c r="C9" s="23" t="s">
        <v>32</v>
      </c>
      <c r="D9" s="24" t="s">
        <v>33</v>
      </c>
      <c r="E9" s="24" t="s">
        <v>34</v>
      </c>
      <c r="F9" s="25" t="n">
        <v>13.948</v>
      </c>
      <c r="G9" s="25" t="s">
        <v>35</v>
      </c>
      <c r="H9" s="26" t="n">
        <v>0</v>
      </c>
      <c r="I9" s="26" t="n">
        <v>0</v>
      </c>
      <c r="J9" s="10" t="s">
        <v>33</v>
      </c>
      <c r="K9" s="24" t="s">
        <v>34</v>
      </c>
      <c r="L9" s="15" t="s">
        <v>36</v>
      </c>
      <c r="M9" s="24" t="n">
        <v>13.948</v>
      </c>
      <c r="N9" s="15" t="n">
        <v>40582.45</v>
      </c>
      <c r="O9" s="15" t="n">
        <v>100</v>
      </c>
      <c r="P9" s="27" t="s">
        <v>37</v>
      </c>
      <c r="Q9" s="27" t="s">
        <v>37</v>
      </c>
      <c r="R9" s="27" t="s">
        <v>37</v>
      </c>
      <c r="S9" s="27" t="s">
        <v>37</v>
      </c>
      <c r="T9" s="27" t="s">
        <v>37</v>
      </c>
      <c r="U9" s="27" t="s">
        <v>37</v>
      </c>
      <c r="V9" s="27" t="s">
        <v>37</v>
      </c>
      <c r="W9" s="27" t="s">
        <v>37</v>
      </c>
      <c r="X9" s="27" t="s">
        <v>37</v>
      </c>
      <c r="Y9" s="27" t="s">
        <v>37</v>
      </c>
      <c r="Z9" s="27" t="s">
        <v>37</v>
      </c>
      <c r="AA9" s="27" t="s">
        <v>37</v>
      </c>
      <c r="AB9" s="27" t="s">
        <v>37</v>
      </c>
      <c r="AC9" s="27" t="s">
        <v>37</v>
      </c>
      <c r="AD9" s="27" t="s">
        <v>37</v>
      </c>
      <c r="AE9" s="27" t="s">
        <v>37</v>
      </c>
      <c r="AF9" s="27" t="s">
        <v>37</v>
      </c>
      <c r="AG9" s="27" t="s">
        <v>37</v>
      </c>
      <c r="AH9" s="27" t="s">
        <v>37</v>
      </c>
      <c r="AI9" s="27" t="s">
        <v>37</v>
      </c>
      <c r="AJ9" s="27" t="s">
        <v>37</v>
      </c>
      <c r="AK9" s="27" t="s">
        <v>37</v>
      </c>
      <c r="AL9" s="27" t="s">
        <v>37</v>
      </c>
      <c r="AM9" s="27" t="s">
        <v>37</v>
      </c>
    </row>
    <row r="10" s="29" customFormat="true" ht="79.5" hidden="false" customHeight="true" outlineLevel="0" collapsed="false">
      <c r="A10" s="27" t="n">
        <f aca="false">A9+1</f>
        <v>2</v>
      </c>
      <c r="B10" s="28" t="s">
        <v>38</v>
      </c>
      <c r="C10" s="23" t="s">
        <v>39</v>
      </c>
      <c r="D10" s="24" t="s">
        <v>33</v>
      </c>
      <c r="E10" s="24" t="s">
        <v>40</v>
      </c>
      <c r="F10" s="26" t="n">
        <v>3.7</v>
      </c>
      <c r="G10" s="27" t="s">
        <v>41</v>
      </c>
      <c r="H10" s="26" t="n">
        <v>0</v>
      </c>
      <c r="I10" s="26" t="n">
        <v>0</v>
      </c>
      <c r="J10" s="10" t="s">
        <v>33</v>
      </c>
      <c r="K10" s="24" t="s">
        <v>40</v>
      </c>
      <c r="L10" s="15" t="s">
        <v>36</v>
      </c>
      <c r="M10" s="27" t="n">
        <v>3.7</v>
      </c>
      <c r="N10" s="27" t="n">
        <v>29200.52</v>
      </c>
      <c r="O10" s="27" t="n">
        <v>100</v>
      </c>
      <c r="P10" s="27" t="s">
        <v>37</v>
      </c>
      <c r="Q10" s="27" t="s">
        <v>37</v>
      </c>
      <c r="R10" s="27" t="s">
        <v>37</v>
      </c>
      <c r="S10" s="27" t="s">
        <v>37</v>
      </c>
      <c r="T10" s="27" t="s">
        <v>37</v>
      </c>
      <c r="U10" s="27" t="s">
        <v>37</v>
      </c>
      <c r="V10" s="27" t="s">
        <v>37</v>
      </c>
      <c r="W10" s="27" t="s">
        <v>37</v>
      </c>
      <c r="X10" s="27" t="s">
        <v>37</v>
      </c>
      <c r="Y10" s="27" t="s">
        <v>37</v>
      </c>
      <c r="Z10" s="27" t="s">
        <v>37</v>
      </c>
      <c r="AA10" s="27" t="s">
        <v>37</v>
      </c>
      <c r="AB10" s="27" t="s">
        <v>37</v>
      </c>
      <c r="AC10" s="27" t="s">
        <v>37</v>
      </c>
      <c r="AD10" s="27" t="s">
        <v>37</v>
      </c>
      <c r="AE10" s="27" t="s">
        <v>37</v>
      </c>
      <c r="AF10" s="27" t="s">
        <v>37</v>
      </c>
      <c r="AG10" s="27" t="s">
        <v>37</v>
      </c>
      <c r="AH10" s="27" t="s">
        <v>37</v>
      </c>
      <c r="AI10" s="27" t="s">
        <v>37</v>
      </c>
      <c r="AJ10" s="27" t="s">
        <v>37</v>
      </c>
      <c r="AK10" s="27" t="s">
        <v>37</v>
      </c>
      <c r="AL10" s="27" t="s">
        <v>37</v>
      </c>
      <c r="AM10" s="27" t="s">
        <v>37</v>
      </c>
    </row>
    <row r="11" customFormat="false" ht="97.5" hidden="false" customHeight="true" outlineLevel="0" collapsed="false">
      <c r="A11" s="27" t="n">
        <f aca="false">A10+1</f>
        <v>3</v>
      </c>
      <c r="B11" s="30" t="s">
        <v>42</v>
      </c>
      <c r="C11" s="23" t="s">
        <v>43</v>
      </c>
      <c r="D11" s="24" t="s">
        <v>33</v>
      </c>
      <c r="E11" s="27" t="s">
        <v>44</v>
      </c>
      <c r="F11" s="27" t="n">
        <v>2.433</v>
      </c>
      <c r="G11" s="27" t="s">
        <v>41</v>
      </c>
      <c r="H11" s="26" t="n">
        <v>0</v>
      </c>
      <c r="I11" s="26" t="n">
        <v>0</v>
      </c>
      <c r="J11" s="10" t="s">
        <v>33</v>
      </c>
      <c r="K11" s="27" t="s">
        <v>44</v>
      </c>
      <c r="L11" s="15" t="s">
        <v>36</v>
      </c>
      <c r="M11" s="27" t="n">
        <v>2.433</v>
      </c>
      <c r="N11" s="27" t="n">
        <v>14783.77</v>
      </c>
      <c r="O11" s="27" t="n">
        <v>100</v>
      </c>
      <c r="P11" s="27" t="s">
        <v>37</v>
      </c>
      <c r="Q11" s="27" t="s">
        <v>37</v>
      </c>
      <c r="R11" s="27" t="s">
        <v>37</v>
      </c>
      <c r="S11" s="27" t="s">
        <v>37</v>
      </c>
      <c r="T11" s="27" t="s">
        <v>37</v>
      </c>
      <c r="U11" s="27" t="s">
        <v>37</v>
      </c>
      <c r="V11" s="27" t="s">
        <v>37</v>
      </c>
      <c r="W11" s="27" t="s">
        <v>37</v>
      </c>
      <c r="X11" s="27" t="s">
        <v>37</v>
      </c>
      <c r="Y11" s="27" t="s">
        <v>37</v>
      </c>
      <c r="Z11" s="27" t="s">
        <v>37</v>
      </c>
      <c r="AA11" s="27" t="s">
        <v>37</v>
      </c>
      <c r="AB11" s="27" t="s">
        <v>37</v>
      </c>
      <c r="AC11" s="27" t="s">
        <v>37</v>
      </c>
      <c r="AD11" s="27" t="s">
        <v>37</v>
      </c>
      <c r="AE11" s="27" t="s">
        <v>37</v>
      </c>
      <c r="AF11" s="27" t="s">
        <v>37</v>
      </c>
      <c r="AG11" s="27" t="s">
        <v>37</v>
      </c>
      <c r="AH11" s="27" t="s">
        <v>37</v>
      </c>
      <c r="AI11" s="27" t="s">
        <v>37</v>
      </c>
      <c r="AJ11" s="27" t="s">
        <v>37</v>
      </c>
      <c r="AK11" s="27" t="s">
        <v>37</v>
      </c>
      <c r="AL11" s="27" t="s">
        <v>37</v>
      </c>
      <c r="AM11" s="27" t="s">
        <v>37</v>
      </c>
    </row>
    <row r="12" customFormat="false" ht="47.45" hidden="false" customHeight="true" outlineLevel="0" collapsed="false">
      <c r="A12" s="27" t="n">
        <f aca="false">A11+1</f>
        <v>4</v>
      </c>
      <c r="B12" s="28" t="s">
        <v>45</v>
      </c>
      <c r="C12" s="31" t="s">
        <v>46</v>
      </c>
      <c r="D12" s="24" t="s">
        <v>33</v>
      </c>
      <c r="E12" s="27" t="s">
        <v>47</v>
      </c>
      <c r="F12" s="26" t="n">
        <v>1.5</v>
      </c>
      <c r="G12" s="27" t="s">
        <v>41</v>
      </c>
      <c r="H12" s="26" t="n">
        <v>0</v>
      </c>
      <c r="I12" s="26" t="n">
        <v>0</v>
      </c>
      <c r="J12" s="10" t="s">
        <v>33</v>
      </c>
      <c r="K12" s="27" t="s">
        <v>48</v>
      </c>
      <c r="L12" s="15" t="s">
        <v>36</v>
      </c>
      <c r="M12" s="26" t="n">
        <v>1.5</v>
      </c>
      <c r="N12" s="26" t="n">
        <v>13000</v>
      </c>
      <c r="O12" s="27" t="n">
        <v>100</v>
      </c>
      <c r="P12" s="27" t="s">
        <v>37</v>
      </c>
      <c r="Q12" s="27" t="s">
        <v>37</v>
      </c>
      <c r="R12" s="27" t="s">
        <v>37</v>
      </c>
      <c r="S12" s="27" t="s">
        <v>37</v>
      </c>
      <c r="T12" s="27" t="s">
        <v>37</v>
      </c>
      <c r="U12" s="27" t="s">
        <v>37</v>
      </c>
      <c r="V12" s="27" t="s">
        <v>37</v>
      </c>
      <c r="W12" s="27" t="s">
        <v>37</v>
      </c>
      <c r="X12" s="27" t="s">
        <v>37</v>
      </c>
      <c r="Y12" s="27" t="s">
        <v>37</v>
      </c>
      <c r="Z12" s="27" t="s">
        <v>37</v>
      </c>
      <c r="AA12" s="27" t="s">
        <v>37</v>
      </c>
      <c r="AB12" s="27" t="s">
        <v>37</v>
      </c>
      <c r="AC12" s="27" t="s">
        <v>37</v>
      </c>
      <c r="AD12" s="27" t="s">
        <v>37</v>
      </c>
      <c r="AE12" s="27" t="s">
        <v>37</v>
      </c>
      <c r="AF12" s="27" t="s">
        <v>37</v>
      </c>
      <c r="AG12" s="27" t="s">
        <v>37</v>
      </c>
      <c r="AH12" s="27" t="s">
        <v>37</v>
      </c>
      <c r="AI12" s="27" t="s">
        <v>37</v>
      </c>
      <c r="AJ12" s="27" t="s">
        <v>37</v>
      </c>
      <c r="AK12" s="27" t="s">
        <v>37</v>
      </c>
      <c r="AL12" s="27" t="s">
        <v>37</v>
      </c>
      <c r="AM12" s="27" t="s">
        <v>37</v>
      </c>
    </row>
    <row r="13" customFormat="false" ht="57" hidden="false" customHeight="true" outlineLevel="0" collapsed="false">
      <c r="A13" s="27" t="n">
        <f aca="false">A12+1</f>
        <v>5</v>
      </c>
      <c r="B13" s="32" t="s">
        <v>49</v>
      </c>
      <c r="C13" s="23" t="s">
        <v>50</v>
      </c>
      <c r="D13" s="27" t="s">
        <v>33</v>
      </c>
      <c r="E13" s="27" t="s">
        <v>51</v>
      </c>
      <c r="F13" s="27" t="n">
        <v>0.94</v>
      </c>
      <c r="G13" s="27" t="s">
        <v>41</v>
      </c>
      <c r="H13" s="26" t="n">
        <v>0</v>
      </c>
      <c r="I13" s="26" t="n">
        <v>0</v>
      </c>
      <c r="J13" s="27" t="s">
        <v>37</v>
      </c>
      <c r="K13" s="27" t="s">
        <v>37</v>
      </c>
      <c r="L13" s="27" t="s">
        <v>37</v>
      </c>
      <c r="M13" s="27" t="s">
        <v>37</v>
      </c>
      <c r="N13" s="27" t="s">
        <v>37</v>
      </c>
      <c r="O13" s="27" t="s">
        <v>37</v>
      </c>
      <c r="P13" s="27" t="s">
        <v>52</v>
      </c>
      <c r="Q13" s="27" t="s">
        <v>51</v>
      </c>
      <c r="R13" s="27" t="s">
        <v>36</v>
      </c>
      <c r="S13" s="27" t="n">
        <v>0.94</v>
      </c>
      <c r="T13" s="26" t="n">
        <v>10000</v>
      </c>
      <c r="U13" s="27" t="n">
        <v>100</v>
      </c>
      <c r="V13" s="27" t="s">
        <v>37</v>
      </c>
      <c r="W13" s="27" t="s">
        <v>37</v>
      </c>
      <c r="X13" s="27" t="s">
        <v>37</v>
      </c>
      <c r="Y13" s="27" t="s">
        <v>37</v>
      </c>
      <c r="Z13" s="27" t="s">
        <v>37</v>
      </c>
      <c r="AA13" s="27" t="s">
        <v>37</v>
      </c>
      <c r="AB13" s="27" t="s">
        <v>37</v>
      </c>
      <c r="AC13" s="27" t="s">
        <v>37</v>
      </c>
      <c r="AD13" s="27" t="s">
        <v>37</v>
      </c>
      <c r="AE13" s="27" t="s">
        <v>37</v>
      </c>
      <c r="AF13" s="27" t="s">
        <v>37</v>
      </c>
      <c r="AG13" s="27" t="s">
        <v>37</v>
      </c>
      <c r="AH13" s="27" t="s">
        <v>37</v>
      </c>
      <c r="AI13" s="27" t="s">
        <v>37</v>
      </c>
      <c r="AJ13" s="27" t="s">
        <v>37</v>
      </c>
      <c r="AK13" s="27" t="s">
        <v>37</v>
      </c>
      <c r="AL13" s="27" t="s">
        <v>37</v>
      </c>
      <c r="AM13" s="27" t="s">
        <v>37</v>
      </c>
    </row>
    <row r="14" customFormat="false" ht="67.9" hidden="false" customHeight="true" outlineLevel="0" collapsed="false">
      <c r="A14" s="27" t="n">
        <f aca="false">A13+1</f>
        <v>6</v>
      </c>
      <c r="B14" s="28" t="s">
        <v>53</v>
      </c>
      <c r="C14" s="23" t="s">
        <v>54</v>
      </c>
      <c r="D14" s="27" t="s">
        <v>52</v>
      </c>
      <c r="E14" s="27" t="s">
        <v>55</v>
      </c>
      <c r="F14" s="27" t="n">
        <v>1.595</v>
      </c>
      <c r="G14" s="27" t="s">
        <v>41</v>
      </c>
      <c r="H14" s="26" t="n">
        <v>0</v>
      </c>
      <c r="I14" s="26" t="n">
        <v>0</v>
      </c>
      <c r="J14" s="27" t="s">
        <v>37</v>
      </c>
      <c r="K14" s="27" t="s">
        <v>37</v>
      </c>
      <c r="L14" s="27" t="s">
        <v>37</v>
      </c>
      <c r="M14" s="27" t="s">
        <v>37</v>
      </c>
      <c r="N14" s="27" t="s">
        <v>37</v>
      </c>
      <c r="O14" s="27" t="s">
        <v>37</v>
      </c>
      <c r="P14" s="27" t="s">
        <v>37</v>
      </c>
      <c r="Q14" s="27" t="s">
        <v>37</v>
      </c>
      <c r="R14" s="27" t="s">
        <v>37</v>
      </c>
      <c r="S14" s="27" t="s">
        <v>37</v>
      </c>
      <c r="T14" s="27" t="s">
        <v>37</v>
      </c>
      <c r="U14" s="27" t="s">
        <v>37</v>
      </c>
      <c r="V14" s="27" t="s">
        <v>52</v>
      </c>
      <c r="W14" s="27" t="s">
        <v>55</v>
      </c>
      <c r="X14" s="27" t="s">
        <v>36</v>
      </c>
      <c r="Y14" s="27" t="n">
        <v>1.595</v>
      </c>
      <c r="Z14" s="26" t="n">
        <v>12000</v>
      </c>
      <c r="AA14" s="27" t="n">
        <v>100</v>
      </c>
      <c r="AB14" s="27" t="s">
        <v>37</v>
      </c>
      <c r="AC14" s="27" t="s">
        <v>37</v>
      </c>
      <c r="AD14" s="27" t="s">
        <v>37</v>
      </c>
      <c r="AE14" s="27" t="s">
        <v>37</v>
      </c>
      <c r="AF14" s="27" t="s">
        <v>37</v>
      </c>
      <c r="AG14" s="27" t="s">
        <v>37</v>
      </c>
      <c r="AH14" s="27" t="s">
        <v>37</v>
      </c>
      <c r="AI14" s="27" t="s">
        <v>37</v>
      </c>
      <c r="AJ14" s="27" t="s">
        <v>37</v>
      </c>
      <c r="AK14" s="27" t="s">
        <v>37</v>
      </c>
      <c r="AL14" s="27" t="s">
        <v>37</v>
      </c>
      <c r="AM14" s="27" t="s">
        <v>37</v>
      </c>
    </row>
    <row r="15" customFormat="false" ht="67.9" hidden="false" customHeight="true" outlineLevel="0" collapsed="false">
      <c r="A15" s="27" t="n">
        <f aca="false">A14+1</f>
        <v>7</v>
      </c>
      <c r="B15" s="28" t="s">
        <v>56</v>
      </c>
      <c r="C15" s="23" t="s">
        <v>57</v>
      </c>
      <c r="D15" s="27" t="s">
        <v>52</v>
      </c>
      <c r="E15" s="27" t="s">
        <v>58</v>
      </c>
      <c r="F15" s="27" t="n">
        <v>1.272</v>
      </c>
      <c r="G15" s="27" t="s">
        <v>41</v>
      </c>
      <c r="H15" s="26" t="n">
        <v>0</v>
      </c>
      <c r="I15" s="26" t="n">
        <v>0</v>
      </c>
      <c r="J15" s="10" t="s">
        <v>33</v>
      </c>
      <c r="K15" s="27" t="s">
        <v>58</v>
      </c>
      <c r="L15" s="15" t="s">
        <v>36</v>
      </c>
      <c r="M15" s="27" t="n">
        <v>1.272</v>
      </c>
      <c r="N15" s="26" t="n">
        <v>7800</v>
      </c>
      <c r="O15" s="27" t="n">
        <v>100</v>
      </c>
      <c r="P15" s="27" t="s">
        <v>37</v>
      </c>
      <c r="Q15" s="27" t="s">
        <v>37</v>
      </c>
      <c r="R15" s="27" t="s">
        <v>37</v>
      </c>
      <c r="S15" s="27" t="s">
        <v>37</v>
      </c>
      <c r="T15" s="27" t="s">
        <v>37</v>
      </c>
      <c r="U15" s="27" t="s">
        <v>37</v>
      </c>
      <c r="V15" s="27" t="s">
        <v>37</v>
      </c>
      <c r="W15" s="27" t="s">
        <v>37</v>
      </c>
      <c r="X15" s="27" t="s">
        <v>37</v>
      </c>
      <c r="Y15" s="27" t="s">
        <v>37</v>
      </c>
      <c r="Z15" s="27" t="s">
        <v>37</v>
      </c>
      <c r="AA15" s="27" t="s">
        <v>37</v>
      </c>
      <c r="AB15" s="27" t="s">
        <v>37</v>
      </c>
      <c r="AC15" s="27" t="s">
        <v>37</v>
      </c>
      <c r="AD15" s="27" t="s">
        <v>37</v>
      </c>
      <c r="AE15" s="27" t="s">
        <v>37</v>
      </c>
      <c r="AF15" s="27" t="s">
        <v>37</v>
      </c>
      <c r="AG15" s="27" t="s">
        <v>37</v>
      </c>
      <c r="AH15" s="27" t="s">
        <v>37</v>
      </c>
      <c r="AI15" s="27" t="s">
        <v>37</v>
      </c>
      <c r="AJ15" s="27" t="s">
        <v>37</v>
      </c>
      <c r="AK15" s="27" t="s">
        <v>37</v>
      </c>
      <c r="AL15" s="27" t="s">
        <v>37</v>
      </c>
      <c r="AM15" s="27" t="s">
        <v>37</v>
      </c>
    </row>
    <row r="16" customFormat="false" ht="21" hidden="false" customHeight="true" outlineLevel="0" collapsed="false">
      <c r="A16" s="33" t="s">
        <v>59</v>
      </c>
      <c r="B16" s="33"/>
      <c r="C16" s="33"/>
      <c r="D16" s="34"/>
      <c r="E16" s="34"/>
      <c r="F16" s="34"/>
      <c r="G16" s="34"/>
      <c r="H16" s="26"/>
      <c r="I16" s="26"/>
      <c r="J16" s="27" t="s">
        <v>37</v>
      </c>
      <c r="K16" s="27" t="s">
        <v>37</v>
      </c>
      <c r="L16" s="27" t="s">
        <v>37</v>
      </c>
      <c r="M16" s="27" t="s">
        <v>37</v>
      </c>
      <c r="N16" s="27" t="s">
        <v>37</v>
      </c>
      <c r="O16" s="27" t="s">
        <v>37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="37" customFormat="true" ht="72.75" hidden="false" customHeight="true" outlineLevel="0" collapsed="false">
      <c r="A17" s="27" t="n">
        <v>8</v>
      </c>
      <c r="B17" s="35" t="s">
        <v>60</v>
      </c>
      <c r="C17" s="8" t="s">
        <v>61</v>
      </c>
      <c r="D17" s="15" t="s">
        <v>33</v>
      </c>
      <c r="E17" s="15" t="s">
        <v>62</v>
      </c>
      <c r="F17" s="14" t="n">
        <v>3</v>
      </c>
      <c r="G17" s="14" t="s">
        <v>41</v>
      </c>
      <c r="H17" s="26" t="n">
        <v>0</v>
      </c>
      <c r="I17" s="26" t="n">
        <v>0</v>
      </c>
      <c r="J17" s="27" t="s">
        <v>37</v>
      </c>
      <c r="K17" s="27" t="s">
        <v>37</v>
      </c>
      <c r="L17" s="27" t="s">
        <v>37</v>
      </c>
      <c r="M17" s="27" t="s">
        <v>37</v>
      </c>
      <c r="N17" s="27" t="s">
        <v>37</v>
      </c>
      <c r="O17" s="27" t="s">
        <v>37</v>
      </c>
      <c r="P17" s="27" t="s">
        <v>37</v>
      </c>
      <c r="Q17" s="27" t="s">
        <v>37</v>
      </c>
      <c r="R17" s="27" t="s">
        <v>37</v>
      </c>
      <c r="S17" s="27" t="s">
        <v>37</v>
      </c>
      <c r="T17" s="27" t="s">
        <v>37</v>
      </c>
      <c r="U17" s="27" t="s">
        <v>37</v>
      </c>
      <c r="V17" s="27" t="s">
        <v>37</v>
      </c>
      <c r="W17" s="27" t="s">
        <v>37</v>
      </c>
      <c r="X17" s="27" t="s">
        <v>37</v>
      </c>
      <c r="Y17" s="27" t="s">
        <v>37</v>
      </c>
      <c r="Z17" s="27" t="s">
        <v>37</v>
      </c>
      <c r="AA17" s="27" t="s">
        <v>37</v>
      </c>
      <c r="AB17" s="10" t="s">
        <v>33</v>
      </c>
      <c r="AC17" s="10" t="s">
        <v>62</v>
      </c>
      <c r="AD17" s="10" t="s">
        <v>36</v>
      </c>
      <c r="AE17" s="36" t="n">
        <v>3</v>
      </c>
      <c r="AF17" s="10" t="n">
        <v>42815</v>
      </c>
      <c r="AG17" s="10" t="n">
        <v>100</v>
      </c>
      <c r="AH17" s="27" t="s">
        <v>37</v>
      </c>
      <c r="AI17" s="27" t="s">
        <v>37</v>
      </c>
      <c r="AJ17" s="27" t="s">
        <v>37</v>
      </c>
      <c r="AK17" s="27" t="s">
        <v>37</v>
      </c>
      <c r="AL17" s="27" t="s">
        <v>37</v>
      </c>
      <c r="AM17" s="27" t="s">
        <v>37</v>
      </c>
    </row>
    <row r="18" customFormat="false" ht="57" hidden="false" customHeight="true" outlineLevel="0" collapsed="false">
      <c r="A18" s="27" t="n">
        <v>9</v>
      </c>
      <c r="B18" s="35"/>
      <c r="C18" s="9" t="s">
        <v>63</v>
      </c>
      <c r="D18" s="15" t="s">
        <v>33</v>
      </c>
      <c r="E18" s="15" t="s">
        <v>64</v>
      </c>
      <c r="F18" s="14" t="n">
        <v>1.8</v>
      </c>
      <c r="G18" s="14" t="s">
        <v>41</v>
      </c>
      <c r="H18" s="26" t="n">
        <v>0</v>
      </c>
      <c r="I18" s="26" t="n">
        <v>0</v>
      </c>
      <c r="J18" s="27" t="s">
        <v>37</v>
      </c>
      <c r="K18" s="27" t="s">
        <v>37</v>
      </c>
      <c r="L18" s="27" t="s">
        <v>37</v>
      </c>
      <c r="M18" s="27" t="s">
        <v>37</v>
      </c>
      <c r="N18" s="27" t="s">
        <v>37</v>
      </c>
      <c r="O18" s="27" t="s">
        <v>37</v>
      </c>
      <c r="P18" s="27" t="s">
        <v>37</v>
      </c>
      <c r="Q18" s="27" t="s">
        <v>37</v>
      </c>
      <c r="R18" s="27" t="s">
        <v>37</v>
      </c>
      <c r="S18" s="27" t="s">
        <v>37</v>
      </c>
      <c r="T18" s="27" t="s">
        <v>37</v>
      </c>
      <c r="U18" s="27" t="s">
        <v>37</v>
      </c>
      <c r="V18" s="27" t="s">
        <v>37</v>
      </c>
      <c r="W18" s="27" t="s">
        <v>37</v>
      </c>
      <c r="X18" s="27" t="s">
        <v>37</v>
      </c>
      <c r="Y18" s="27" t="s">
        <v>37</v>
      </c>
      <c r="Z18" s="27" t="s">
        <v>37</v>
      </c>
      <c r="AA18" s="27" t="s">
        <v>37</v>
      </c>
      <c r="AB18" s="27" t="s">
        <v>37</v>
      </c>
      <c r="AC18" s="27" t="s">
        <v>37</v>
      </c>
      <c r="AD18" s="27" t="s">
        <v>37</v>
      </c>
      <c r="AE18" s="27" t="s">
        <v>37</v>
      </c>
      <c r="AF18" s="27" t="s">
        <v>37</v>
      </c>
      <c r="AG18" s="27" t="s">
        <v>37</v>
      </c>
      <c r="AH18" s="10" t="s">
        <v>33</v>
      </c>
      <c r="AI18" s="10" t="s">
        <v>64</v>
      </c>
      <c r="AJ18" s="10" t="s">
        <v>36</v>
      </c>
      <c r="AK18" s="10" t="n">
        <v>1.8</v>
      </c>
      <c r="AL18" s="10" t="n">
        <v>38000</v>
      </c>
      <c r="AM18" s="10" t="n">
        <v>100</v>
      </c>
    </row>
    <row r="19" customFormat="false" ht="57" hidden="false" customHeight="true" outlineLevel="0" collapsed="false">
      <c r="A19" s="27" t="n">
        <v>10</v>
      </c>
      <c r="B19" s="35"/>
      <c r="C19" s="9" t="s">
        <v>65</v>
      </c>
      <c r="D19" s="15" t="s">
        <v>33</v>
      </c>
      <c r="E19" s="15" t="s">
        <v>66</v>
      </c>
      <c r="F19" s="14" t="n">
        <v>6.2</v>
      </c>
      <c r="G19" s="14" t="s">
        <v>41</v>
      </c>
      <c r="H19" s="26" t="n">
        <v>0</v>
      </c>
      <c r="I19" s="26" t="n">
        <v>0</v>
      </c>
      <c r="J19" s="10" t="s">
        <v>33</v>
      </c>
      <c r="K19" s="10" t="s">
        <v>66</v>
      </c>
      <c r="L19" s="10" t="s">
        <v>36</v>
      </c>
      <c r="M19" s="10" t="n">
        <v>6.2</v>
      </c>
      <c r="N19" s="38" t="n">
        <v>88485</v>
      </c>
      <c r="O19" s="10" t="n">
        <v>100</v>
      </c>
      <c r="P19" s="27" t="s">
        <v>37</v>
      </c>
      <c r="Q19" s="27" t="s">
        <v>37</v>
      </c>
      <c r="R19" s="27" t="s">
        <v>37</v>
      </c>
      <c r="S19" s="27" t="s">
        <v>37</v>
      </c>
      <c r="T19" s="27" t="s">
        <v>37</v>
      </c>
      <c r="U19" s="27" t="s">
        <v>37</v>
      </c>
      <c r="V19" s="27" t="s">
        <v>37</v>
      </c>
      <c r="W19" s="27" t="s">
        <v>37</v>
      </c>
      <c r="X19" s="27" t="s">
        <v>37</v>
      </c>
      <c r="Y19" s="27" t="s">
        <v>37</v>
      </c>
      <c r="Z19" s="27" t="s">
        <v>37</v>
      </c>
      <c r="AA19" s="27" t="s">
        <v>37</v>
      </c>
      <c r="AB19" s="27" t="s">
        <v>37</v>
      </c>
      <c r="AC19" s="27" t="s">
        <v>37</v>
      </c>
      <c r="AD19" s="27" t="s">
        <v>37</v>
      </c>
      <c r="AE19" s="27" t="s">
        <v>37</v>
      </c>
      <c r="AF19" s="27" t="s">
        <v>37</v>
      </c>
      <c r="AG19" s="27" t="s">
        <v>37</v>
      </c>
      <c r="AH19" s="27" t="s">
        <v>37</v>
      </c>
      <c r="AI19" s="27" t="s">
        <v>37</v>
      </c>
      <c r="AJ19" s="27" t="s">
        <v>37</v>
      </c>
      <c r="AK19" s="27" t="s">
        <v>37</v>
      </c>
      <c r="AL19" s="27" t="s">
        <v>37</v>
      </c>
      <c r="AM19" s="27" t="s">
        <v>37</v>
      </c>
    </row>
    <row r="20" customFormat="false" ht="169.5" hidden="false" customHeight="true" outlineLevel="0" collapsed="false">
      <c r="A20" s="27" t="n">
        <v>11</v>
      </c>
      <c r="B20" s="39" t="s">
        <v>67</v>
      </c>
      <c r="C20" s="9" t="s">
        <v>68</v>
      </c>
      <c r="D20" s="15" t="s">
        <v>33</v>
      </c>
      <c r="E20" s="15" t="s">
        <v>69</v>
      </c>
      <c r="F20" s="14" t="n">
        <v>5</v>
      </c>
      <c r="G20" s="14" t="s">
        <v>41</v>
      </c>
      <c r="H20" s="26" t="n">
        <v>0</v>
      </c>
      <c r="I20" s="26" t="n">
        <v>0</v>
      </c>
      <c r="J20" s="27" t="s">
        <v>37</v>
      </c>
      <c r="K20" s="27" t="s">
        <v>37</v>
      </c>
      <c r="L20" s="27" t="s">
        <v>37</v>
      </c>
      <c r="M20" s="27" t="s">
        <v>37</v>
      </c>
      <c r="N20" s="27" t="s">
        <v>37</v>
      </c>
      <c r="O20" s="27" t="s">
        <v>37</v>
      </c>
      <c r="P20" s="10" t="s">
        <v>33</v>
      </c>
      <c r="Q20" s="10" t="s">
        <v>69</v>
      </c>
      <c r="R20" s="10" t="s">
        <v>36</v>
      </c>
      <c r="S20" s="36" t="n">
        <v>5</v>
      </c>
      <c r="T20" s="38" t="n">
        <v>71358</v>
      </c>
      <c r="U20" s="10" t="n">
        <v>100</v>
      </c>
      <c r="V20" s="27" t="s">
        <v>37</v>
      </c>
      <c r="W20" s="27" t="s">
        <v>37</v>
      </c>
      <c r="X20" s="27" t="s">
        <v>37</v>
      </c>
      <c r="Y20" s="27" t="s">
        <v>37</v>
      </c>
      <c r="Z20" s="27" t="s">
        <v>37</v>
      </c>
      <c r="AA20" s="27" t="s">
        <v>37</v>
      </c>
      <c r="AB20" s="27" t="s">
        <v>37</v>
      </c>
      <c r="AC20" s="27" t="s">
        <v>37</v>
      </c>
      <c r="AD20" s="27" t="s">
        <v>37</v>
      </c>
      <c r="AE20" s="27" t="s">
        <v>37</v>
      </c>
      <c r="AF20" s="27" t="s">
        <v>37</v>
      </c>
      <c r="AG20" s="27" t="s">
        <v>37</v>
      </c>
      <c r="AH20" s="27" t="s">
        <v>37</v>
      </c>
      <c r="AI20" s="27" t="s">
        <v>37</v>
      </c>
      <c r="AJ20" s="27" t="s">
        <v>37</v>
      </c>
      <c r="AK20" s="27" t="s">
        <v>37</v>
      </c>
      <c r="AL20" s="27" t="s">
        <v>37</v>
      </c>
      <c r="AM20" s="27" t="s">
        <v>37</v>
      </c>
    </row>
    <row r="21" customFormat="false" ht="57" hidden="false" customHeight="true" outlineLevel="0" collapsed="false">
      <c r="A21" s="27" t="n">
        <v>12</v>
      </c>
      <c r="B21" s="35" t="s">
        <v>70</v>
      </c>
      <c r="C21" s="9" t="s">
        <v>71</v>
      </c>
      <c r="D21" s="10" t="s">
        <v>33</v>
      </c>
      <c r="E21" s="10" t="s">
        <v>72</v>
      </c>
      <c r="F21" s="9" t="n">
        <v>6.253</v>
      </c>
      <c r="G21" s="9" t="s">
        <v>41</v>
      </c>
      <c r="H21" s="26" t="n">
        <v>0</v>
      </c>
      <c r="I21" s="26" t="n">
        <v>0</v>
      </c>
      <c r="J21" s="27" t="s">
        <v>37</v>
      </c>
      <c r="K21" s="27" t="s">
        <v>37</v>
      </c>
      <c r="L21" s="27" t="s">
        <v>37</v>
      </c>
      <c r="M21" s="27" t="s">
        <v>37</v>
      </c>
      <c r="N21" s="27" t="s">
        <v>37</v>
      </c>
      <c r="O21" s="27" t="s">
        <v>37</v>
      </c>
      <c r="P21" s="10" t="s">
        <v>33</v>
      </c>
      <c r="Q21" s="10" t="s">
        <v>73</v>
      </c>
      <c r="R21" s="10" t="s">
        <v>36</v>
      </c>
      <c r="S21" s="36" t="n">
        <v>4</v>
      </c>
      <c r="T21" s="38" t="n">
        <v>57087</v>
      </c>
      <c r="U21" s="10" t="n">
        <v>80</v>
      </c>
      <c r="V21" s="10" t="s">
        <v>73</v>
      </c>
      <c r="W21" s="10" t="s">
        <v>72</v>
      </c>
      <c r="X21" s="10" t="s">
        <v>36</v>
      </c>
      <c r="Y21" s="10" t="n">
        <v>2.253</v>
      </c>
      <c r="Z21" s="38" t="n">
        <v>32154</v>
      </c>
      <c r="AA21" s="10" t="n">
        <v>100</v>
      </c>
      <c r="AB21" s="27" t="s">
        <v>37</v>
      </c>
      <c r="AC21" s="27" t="s">
        <v>37</v>
      </c>
      <c r="AD21" s="27" t="s">
        <v>37</v>
      </c>
      <c r="AE21" s="27" t="s">
        <v>37</v>
      </c>
      <c r="AF21" s="27" t="s">
        <v>37</v>
      </c>
      <c r="AG21" s="27" t="s">
        <v>37</v>
      </c>
      <c r="AH21" s="27" t="s">
        <v>37</v>
      </c>
      <c r="AI21" s="27" t="s">
        <v>37</v>
      </c>
      <c r="AJ21" s="27" t="s">
        <v>37</v>
      </c>
      <c r="AK21" s="27" t="s">
        <v>37</v>
      </c>
      <c r="AL21" s="27" t="s">
        <v>37</v>
      </c>
      <c r="AM21" s="27" t="s">
        <v>37</v>
      </c>
    </row>
    <row r="22" s="48" customFormat="true" ht="35.25" hidden="false" customHeight="true" outlineLevel="0" collapsed="false">
      <c r="A22" s="27"/>
      <c r="B22" s="40" t="s">
        <v>74</v>
      </c>
      <c r="C22" s="40"/>
      <c r="D22" s="40"/>
      <c r="E22" s="40"/>
      <c r="F22" s="41" t="n">
        <f aca="false">SUM(F9:F21)</f>
        <v>47.641</v>
      </c>
      <c r="G22" s="42"/>
      <c r="H22" s="43" t="n">
        <f aca="false">SUM(H9:H21)</f>
        <v>0</v>
      </c>
      <c r="I22" s="43"/>
      <c r="J22" s="44"/>
      <c r="K22" s="44"/>
      <c r="L22" s="44"/>
      <c r="M22" s="45" t="n">
        <f aca="false">SUM(M9:M21)</f>
        <v>29.053</v>
      </c>
      <c r="N22" s="46" t="n">
        <f aca="false">SUM(N9:N21)</f>
        <v>193851.74</v>
      </c>
      <c r="O22" s="44"/>
      <c r="P22" s="44"/>
      <c r="Q22" s="44"/>
      <c r="R22" s="44"/>
      <c r="S22" s="44" t="n">
        <f aca="false">SUM(S9:S21)</f>
        <v>9.94</v>
      </c>
      <c r="T22" s="46" t="n">
        <f aca="false">SUM(T9:T21)</f>
        <v>138445</v>
      </c>
      <c r="U22" s="44"/>
      <c r="V22" s="44"/>
      <c r="W22" s="44"/>
      <c r="X22" s="44"/>
      <c r="Y22" s="44" t="n">
        <f aca="false">SUM(Y9:Y21)</f>
        <v>3.848</v>
      </c>
      <c r="Z22" s="46" t="n">
        <f aca="false">SUM(Z9:Z21)</f>
        <v>44154</v>
      </c>
      <c r="AA22" s="44"/>
      <c r="AB22" s="44"/>
      <c r="AC22" s="44"/>
      <c r="AD22" s="44"/>
      <c r="AE22" s="47" t="n">
        <f aca="false">SUM(AE9:AE21)</f>
        <v>3</v>
      </c>
      <c r="AF22" s="46" t="n">
        <f aca="false">SUM(AF9:AF21)</f>
        <v>42815</v>
      </c>
      <c r="AG22" s="44"/>
      <c r="AH22" s="44"/>
      <c r="AI22" s="44"/>
      <c r="AJ22" s="44"/>
      <c r="AK22" s="44" t="n">
        <f aca="false">SUM(AK9:AK21)</f>
        <v>1.8</v>
      </c>
      <c r="AL22" s="46" t="n">
        <f aca="false">SUM(AL9:AL21)</f>
        <v>38000</v>
      </c>
      <c r="AM22" s="44"/>
    </row>
    <row r="23" customFormat="false" ht="42" hidden="false" customHeight="true" outlineLevel="0" collapsed="false">
      <c r="A23" s="49" t="s">
        <v>75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</row>
    <row r="24" customFormat="false" ht="57" hidden="false" customHeight="true" outlineLevel="0" collapsed="false">
      <c r="A24" s="27" t="n">
        <v>13</v>
      </c>
      <c r="B24" s="10" t="s">
        <v>76</v>
      </c>
      <c r="C24" s="10" t="s">
        <v>77</v>
      </c>
      <c r="D24" s="50" t="n">
        <v>13.137</v>
      </c>
      <c r="E24" s="50" t="n">
        <v>13.85</v>
      </c>
      <c r="F24" s="51" t="n">
        <f aca="false">E24-D24</f>
        <v>0.712999999999999</v>
      </c>
      <c r="G24" s="51" t="s">
        <v>41</v>
      </c>
      <c r="H24" s="51" t="n">
        <v>0</v>
      </c>
      <c r="I24" s="9" t="n">
        <v>0</v>
      </c>
      <c r="J24" s="9" t="s">
        <v>78</v>
      </c>
      <c r="K24" s="9" t="s">
        <v>79</v>
      </c>
      <c r="L24" s="9" t="s">
        <v>80</v>
      </c>
      <c r="M24" s="9" t="n">
        <v>0.713</v>
      </c>
      <c r="N24" s="52" t="s">
        <v>81</v>
      </c>
      <c r="O24" s="9" t="n">
        <v>100</v>
      </c>
      <c r="P24" s="53" t="s">
        <v>37</v>
      </c>
      <c r="Q24" s="53" t="s">
        <v>37</v>
      </c>
      <c r="R24" s="53" t="s">
        <v>37</v>
      </c>
      <c r="S24" s="53" t="s">
        <v>37</v>
      </c>
      <c r="T24" s="53" t="s">
        <v>37</v>
      </c>
      <c r="U24" s="53" t="s">
        <v>37</v>
      </c>
      <c r="V24" s="53" t="s">
        <v>37</v>
      </c>
      <c r="W24" s="53" t="s">
        <v>37</v>
      </c>
      <c r="X24" s="53" t="s">
        <v>37</v>
      </c>
      <c r="Y24" s="53" t="s">
        <v>37</v>
      </c>
      <c r="Z24" s="53" t="s">
        <v>37</v>
      </c>
      <c r="AA24" s="53" t="s">
        <v>37</v>
      </c>
      <c r="AB24" s="53" t="s">
        <v>37</v>
      </c>
      <c r="AC24" s="53" t="s">
        <v>37</v>
      </c>
      <c r="AD24" s="53" t="s">
        <v>37</v>
      </c>
      <c r="AE24" s="53" t="s">
        <v>37</v>
      </c>
      <c r="AF24" s="53" t="s">
        <v>37</v>
      </c>
      <c r="AG24" s="27" t="s">
        <v>37</v>
      </c>
      <c r="AH24" s="27" t="s">
        <v>37</v>
      </c>
      <c r="AI24" s="27" t="s">
        <v>37</v>
      </c>
      <c r="AJ24" s="27" t="s">
        <v>37</v>
      </c>
      <c r="AK24" s="27" t="s">
        <v>37</v>
      </c>
      <c r="AL24" s="27" t="s">
        <v>37</v>
      </c>
      <c r="AM24" s="27" t="s">
        <v>37</v>
      </c>
    </row>
    <row r="25" customFormat="false" ht="57" hidden="false" customHeight="true" outlineLevel="0" collapsed="false">
      <c r="A25" s="27" t="n">
        <f aca="false">A24+1</f>
        <v>14</v>
      </c>
      <c r="B25" s="10" t="s">
        <v>82</v>
      </c>
      <c r="C25" s="9" t="s">
        <v>77</v>
      </c>
      <c r="D25" s="54" t="n">
        <v>13.85</v>
      </c>
      <c r="E25" s="54" t="n">
        <v>25.7</v>
      </c>
      <c r="F25" s="51" t="n">
        <f aca="false">E25-D25</f>
        <v>11.85</v>
      </c>
      <c r="G25" s="51" t="s">
        <v>41</v>
      </c>
      <c r="H25" s="51" t="n">
        <v>0</v>
      </c>
      <c r="I25" s="9" t="n">
        <v>0</v>
      </c>
      <c r="J25" s="9" t="s">
        <v>79</v>
      </c>
      <c r="K25" s="9" t="s">
        <v>83</v>
      </c>
      <c r="L25" s="9" t="s">
        <v>80</v>
      </c>
      <c r="M25" s="9" t="n">
        <v>5.15</v>
      </c>
      <c r="N25" s="52" t="s">
        <v>84</v>
      </c>
      <c r="O25" s="55" t="n">
        <v>43.4599156118143</v>
      </c>
      <c r="P25" s="9" t="s">
        <v>83</v>
      </c>
      <c r="Q25" s="9" t="s">
        <v>85</v>
      </c>
      <c r="R25" s="9" t="s">
        <v>80</v>
      </c>
      <c r="S25" s="9" t="n">
        <v>6.7</v>
      </c>
      <c r="T25" s="9" t="s">
        <v>86</v>
      </c>
      <c r="U25" s="9" t="n">
        <v>100</v>
      </c>
      <c r="V25" s="53" t="s">
        <v>37</v>
      </c>
      <c r="W25" s="53" t="s">
        <v>37</v>
      </c>
      <c r="X25" s="53" t="s">
        <v>37</v>
      </c>
      <c r="Y25" s="53" t="s">
        <v>37</v>
      </c>
      <c r="Z25" s="53" t="s">
        <v>37</v>
      </c>
      <c r="AA25" s="53" t="s">
        <v>37</v>
      </c>
      <c r="AB25" s="53" t="s">
        <v>37</v>
      </c>
      <c r="AC25" s="53" t="s">
        <v>37</v>
      </c>
      <c r="AD25" s="53" t="s">
        <v>37</v>
      </c>
      <c r="AE25" s="53" t="s">
        <v>37</v>
      </c>
      <c r="AF25" s="53" t="s">
        <v>37</v>
      </c>
      <c r="AG25" s="27" t="s">
        <v>37</v>
      </c>
      <c r="AH25" s="27" t="s">
        <v>37</v>
      </c>
      <c r="AI25" s="27" t="s">
        <v>37</v>
      </c>
      <c r="AJ25" s="27" t="s">
        <v>37</v>
      </c>
      <c r="AK25" s="27" t="s">
        <v>37</v>
      </c>
      <c r="AL25" s="27" t="s">
        <v>37</v>
      </c>
      <c r="AM25" s="27" t="s">
        <v>37</v>
      </c>
    </row>
    <row r="26" customFormat="false" ht="57" hidden="false" customHeight="true" outlineLevel="0" collapsed="false">
      <c r="A26" s="27" t="n">
        <f aca="false">A25+1</f>
        <v>15</v>
      </c>
      <c r="B26" s="10"/>
      <c r="C26" s="9" t="s">
        <v>87</v>
      </c>
      <c r="D26" s="54" t="n">
        <v>0</v>
      </c>
      <c r="E26" s="54" t="n">
        <v>2.106</v>
      </c>
      <c r="F26" s="51" t="n">
        <f aca="false">E26-D26</f>
        <v>2.106</v>
      </c>
      <c r="G26" s="51" t="s">
        <v>41</v>
      </c>
      <c r="H26" s="51" t="n">
        <v>0</v>
      </c>
      <c r="I26" s="9" t="n">
        <v>0</v>
      </c>
      <c r="J26" s="53" t="s">
        <v>37</v>
      </c>
      <c r="K26" s="53" t="s">
        <v>37</v>
      </c>
      <c r="L26" s="53" t="s">
        <v>37</v>
      </c>
      <c r="M26" s="53" t="s">
        <v>37</v>
      </c>
      <c r="N26" s="53" t="s">
        <v>37</v>
      </c>
      <c r="O26" s="53" t="s">
        <v>37</v>
      </c>
      <c r="P26" s="53" t="s">
        <v>37</v>
      </c>
      <c r="Q26" s="53" t="s">
        <v>37</v>
      </c>
      <c r="R26" s="53" t="s">
        <v>37</v>
      </c>
      <c r="S26" s="53" t="s">
        <v>37</v>
      </c>
      <c r="T26" s="53" t="s">
        <v>37</v>
      </c>
      <c r="U26" s="53" t="s">
        <v>37</v>
      </c>
      <c r="V26" s="54" t="s">
        <v>33</v>
      </c>
      <c r="W26" s="54" t="s">
        <v>88</v>
      </c>
      <c r="X26" s="9" t="s">
        <v>36</v>
      </c>
      <c r="Y26" s="9" t="n">
        <v>2.106</v>
      </c>
      <c r="Z26" s="56" t="n">
        <v>61529.59</v>
      </c>
      <c r="AA26" s="9" t="n">
        <v>100</v>
      </c>
      <c r="AB26" s="53" t="s">
        <v>37</v>
      </c>
      <c r="AC26" s="53" t="s">
        <v>37</v>
      </c>
      <c r="AD26" s="53" t="s">
        <v>37</v>
      </c>
      <c r="AE26" s="53" t="s">
        <v>37</v>
      </c>
      <c r="AF26" s="53" t="s">
        <v>37</v>
      </c>
      <c r="AG26" s="27" t="s">
        <v>37</v>
      </c>
      <c r="AH26" s="27" t="s">
        <v>37</v>
      </c>
      <c r="AI26" s="27" t="s">
        <v>37</v>
      </c>
      <c r="AJ26" s="27" t="s">
        <v>37</v>
      </c>
      <c r="AK26" s="27" t="s">
        <v>37</v>
      </c>
      <c r="AL26" s="27" t="s">
        <v>37</v>
      </c>
      <c r="AM26" s="27" t="s">
        <v>37</v>
      </c>
    </row>
    <row r="27" customFormat="false" ht="57" hidden="false" customHeight="true" outlineLevel="0" collapsed="false">
      <c r="A27" s="27" t="n">
        <f aca="false">A26+1</f>
        <v>16</v>
      </c>
      <c r="B27" s="10" t="s">
        <v>89</v>
      </c>
      <c r="C27" s="9" t="s">
        <v>77</v>
      </c>
      <c r="D27" s="54" t="n">
        <v>25.7</v>
      </c>
      <c r="E27" s="54" t="n">
        <v>31.5</v>
      </c>
      <c r="F27" s="51" t="n">
        <f aca="false">E27-D27</f>
        <v>5.8</v>
      </c>
      <c r="G27" s="51" t="s">
        <v>41</v>
      </c>
      <c r="H27" s="51" t="n">
        <v>0</v>
      </c>
      <c r="I27" s="9" t="n">
        <v>0</v>
      </c>
      <c r="J27" s="53" t="s">
        <v>37</v>
      </c>
      <c r="K27" s="53" t="s">
        <v>37</v>
      </c>
      <c r="L27" s="53" t="s">
        <v>37</v>
      </c>
      <c r="M27" s="53" t="s">
        <v>37</v>
      </c>
      <c r="N27" s="53" t="s">
        <v>37</v>
      </c>
      <c r="O27" s="53" t="s">
        <v>37</v>
      </c>
      <c r="P27" s="9" t="s">
        <v>85</v>
      </c>
      <c r="Q27" s="9" t="s">
        <v>90</v>
      </c>
      <c r="R27" s="9" t="s">
        <v>80</v>
      </c>
      <c r="S27" s="9" t="n">
        <v>0.631</v>
      </c>
      <c r="T27" s="9" t="s">
        <v>91</v>
      </c>
      <c r="U27" s="55" t="n">
        <v>10.8793103448276</v>
      </c>
      <c r="V27" s="53" t="s">
        <v>37</v>
      </c>
      <c r="W27" s="53" t="s">
        <v>37</v>
      </c>
      <c r="X27" s="53" t="s">
        <v>37</v>
      </c>
      <c r="Y27" s="53" t="s">
        <v>37</v>
      </c>
      <c r="Z27" s="53" t="s">
        <v>37</v>
      </c>
      <c r="AA27" s="53" t="s">
        <v>37</v>
      </c>
      <c r="AB27" s="53" t="s">
        <v>37</v>
      </c>
      <c r="AC27" s="53" t="s">
        <v>37</v>
      </c>
      <c r="AD27" s="53" t="s">
        <v>37</v>
      </c>
      <c r="AE27" s="53" t="s">
        <v>37</v>
      </c>
      <c r="AF27" s="53" t="s">
        <v>37</v>
      </c>
      <c r="AG27" s="27" t="s">
        <v>37</v>
      </c>
      <c r="AH27" s="27" t="s">
        <v>37</v>
      </c>
      <c r="AI27" s="27" t="s">
        <v>37</v>
      </c>
      <c r="AJ27" s="27" t="s">
        <v>37</v>
      </c>
      <c r="AK27" s="27" t="s">
        <v>37</v>
      </c>
      <c r="AL27" s="27" t="s">
        <v>37</v>
      </c>
      <c r="AM27" s="27" t="s">
        <v>37</v>
      </c>
    </row>
    <row r="28" customFormat="false" ht="57" hidden="false" customHeight="true" outlineLevel="0" collapsed="false">
      <c r="A28" s="27" t="n">
        <f aca="false">A27+1</f>
        <v>17</v>
      </c>
      <c r="B28" s="10"/>
      <c r="C28" s="9" t="s">
        <v>92</v>
      </c>
      <c r="D28" s="54" t="n">
        <v>0</v>
      </c>
      <c r="E28" s="54" t="n">
        <v>6.1</v>
      </c>
      <c r="F28" s="51" t="n">
        <f aca="false">E28-D28</f>
        <v>6.1</v>
      </c>
      <c r="G28" s="51" t="s">
        <v>41</v>
      </c>
      <c r="H28" s="51" t="n">
        <v>0</v>
      </c>
      <c r="I28" s="9" t="n">
        <v>0</v>
      </c>
      <c r="J28" s="53" t="s">
        <v>37</v>
      </c>
      <c r="K28" s="53" t="s">
        <v>37</v>
      </c>
      <c r="L28" s="53" t="s">
        <v>37</v>
      </c>
      <c r="M28" s="53" t="s">
        <v>37</v>
      </c>
      <c r="N28" s="53" t="s">
        <v>37</v>
      </c>
      <c r="O28" s="53" t="s">
        <v>37</v>
      </c>
      <c r="P28" s="53" t="s">
        <v>37</v>
      </c>
      <c r="Q28" s="53" t="s">
        <v>37</v>
      </c>
      <c r="R28" s="53" t="s">
        <v>37</v>
      </c>
      <c r="S28" s="53" t="s">
        <v>37</v>
      </c>
      <c r="T28" s="53" t="s">
        <v>37</v>
      </c>
      <c r="U28" s="53" t="s">
        <v>37</v>
      </c>
      <c r="V28" s="53" t="s">
        <v>37</v>
      </c>
      <c r="W28" s="53" t="s">
        <v>37</v>
      </c>
      <c r="X28" s="53" t="s">
        <v>37</v>
      </c>
      <c r="Y28" s="53" t="s">
        <v>37</v>
      </c>
      <c r="Z28" s="53" t="s">
        <v>37</v>
      </c>
      <c r="AA28" s="53" t="s">
        <v>37</v>
      </c>
      <c r="AB28" s="54" t="s">
        <v>33</v>
      </c>
      <c r="AC28" s="54" t="s">
        <v>93</v>
      </c>
      <c r="AD28" s="9" t="s">
        <v>36</v>
      </c>
      <c r="AE28" s="57" t="n">
        <v>6.1</v>
      </c>
      <c r="AF28" s="56" t="n">
        <v>186774.14</v>
      </c>
      <c r="AG28" s="10" t="n">
        <v>100</v>
      </c>
      <c r="AH28" s="27" t="s">
        <v>37</v>
      </c>
      <c r="AI28" s="27" t="s">
        <v>37</v>
      </c>
      <c r="AJ28" s="27" t="s">
        <v>37</v>
      </c>
      <c r="AK28" s="27" t="s">
        <v>37</v>
      </c>
      <c r="AL28" s="27" t="s">
        <v>37</v>
      </c>
      <c r="AM28" s="27" t="s">
        <v>37</v>
      </c>
    </row>
    <row r="29" customFormat="false" ht="57" hidden="false" customHeight="true" outlineLevel="0" collapsed="false">
      <c r="A29" s="27" t="n">
        <f aca="false">A28+1</f>
        <v>18</v>
      </c>
      <c r="B29" s="10" t="s">
        <v>94</v>
      </c>
      <c r="C29" s="9" t="s">
        <v>77</v>
      </c>
      <c r="D29" s="54" t="n">
        <v>13.85</v>
      </c>
      <c r="E29" s="54" t="n">
        <v>31.5</v>
      </c>
      <c r="F29" s="51" t="n">
        <f aca="false">E29-D29</f>
        <v>17.65</v>
      </c>
      <c r="G29" s="51" t="s">
        <v>41</v>
      </c>
      <c r="H29" s="51" t="n">
        <v>0</v>
      </c>
      <c r="I29" s="9" t="n">
        <v>0</v>
      </c>
      <c r="J29" s="53" t="s">
        <v>37</v>
      </c>
      <c r="K29" s="53" t="s">
        <v>37</v>
      </c>
      <c r="L29" s="53" t="s">
        <v>37</v>
      </c>
      <c r="M29" s="53" t="s">
        <v>37</v>
      </c>
      <c r="N29" s="53" t="s">
        <v>37</v>
      </c>
      <c r="O29" s="53" t="s">
        <v>37</v>
      </c>
      <c r="P29" s="53" t="s">
        <v>37</v>
      </c>
      <c r="Q29" s="53" t="s">
        <v>37</v>
      </c>
      <c r="R29" s="53" t="s">
        <v>37</v>
      </c>
      <c r="S29" s="53" t="s">
        <v>37</v>
      </c>
      <c r="T29" s="53" t="s">
        <v>37</v>
      </c>
      <c r="U29" s="53" t="s">
        <v>37</v>
      </c>
      <c r="V29" s="9" t="s">
        <v>90</v>
      </c>
      <c r="W29" s="54" t="s">
        <v>95</v>
      </c>
      <c r="X29" s="9" t="s">
        <v>36</v>
      </c>
      <c r="Y29" s="9" t="n">
        <v>5.17</v>
      </c>
      <c r="Z29" s="56" t="n">
        <v>151048.41</v>
      </c>
      <c r="AA29" s="53" t="n">
        <v>100</v>
      </c>
      <c r="AB29" s="53" t="s">
        <v>37</v>
      </c>
      <c r="AC29" s="53" t="s">
        <v>37</v>
      </c>
      <c r="AD29" s="53" t="s">
        <v>37</v>
      </c>
      <c r="AE29" s="53" t="s">
        <v>37</v>
      </c>
      <c r="AF29" s="53" t="s">
        <v>37</v>
      </c>
      <c r="AG29" s="27" t="s">
        <v>37</v>
      </c>
      <c r="AH29" s="27" t="s">
        <v>37</v>
      </c>
      <c r="AI29" s="27" t="s">
        <v>37</v>
      </c>
      <c r="AJ29" s="27" t="s">
        <v>37</v>
      </c>
      <c r="AK29" s="27" t="s">
        <v>37</v>
      </c>
      <c r="AL29" s="27" t="s">
        <v>37</v>
      </c>
      <c r="AM29" s="27" t="s">
        <v>37</v>
      </c>
    </row>
    <row r="30" customFormat="false" ht="57" hidden="false" customHeight="true" outlineLevel="0" collapsed="false">
      <c r="A30" s="27" t="n">
        <f aca="false">A29+1</f>
        <v>19</v>
      </c>
      <c r="B30" s="10"/>
      <c r="C30" s="9" t="s">
        <v>96</v>
      </c>
      <c r="D30" s="54" t="n">
        <v>0</v>
      </c>
      <c r="E30" s="54" t="n">
        <v>0.8</v>
      </c>
      <c r="F30" s="51" t="n">
        <f aca="false">E30-D30</f>
        <v>0.8</v>
      </c>
      <c r="G30" s="51" t="s">
        <v>41</v>
      </c>
      <c r="H30" s="51" t="n">
        <v>0</v>
      </c>
      <c r="I30" s="9" t="n">
        <v>0</v>
      </c>
      <c r="J30" s="53" t="s">
        <v>37</v>
      </c>
      <c r="K30" s="53" t="s">
        <v>37</v>
      </c>
      <c r="L30" s="53" t="s">
        <v>37</v>
      </c>
      <c r="M30" s="53" t="s">
        <v>37</v>
      </c>
      <c r="N30" s="53" t="s">
        <v>37</v>
      </c>
      <c r="O30" s="53" t="s">
        <v>37</v>
      </c>
      <c r="P30" s="53" t="s">
        <v>37</v>
      </c>
      <c r="Q30" s="53" t="s">
        <v>37</v>
      </c>
      <c r="R30" s="53" t="s">
        <v>37</v>
      </c>
      <c r="S30" s="53" t="s">
        <v>37</v>
      </c>
      <c r="T30" s="53" t="s">
        <v>37</v>
      </c>
      <c r="U30" s="53" t="s">
        <v>37</v>
      </c>
      <c r="V30" s="54" t="s">
        <v>33</v>
      </c>
      <c r="W30" s="54" t="s">
        <v>97</v>
      </c>
      <c r="X30" s="9" t="s">
        <v>36</v>
      </c>
      <c r="Y30" s="54" t="n">
        <v>0.8</v>
      </c>
      <c r="Z30" s="56" t="n">
        <v>23373.06</v>
      </c>
      <c r="AA30" s="9" t="n">
        <v>100</v>
      </c>
      <c r="AB30" s="53" t="s">
        <v>37</v>
      </c>
      <c r="AC30" s="53" t="s">
        <v>37</v>
      </c>
      <c r="AD30" s="53" t="s">
        <v>37</v>
      </c>
      <c r="AE30" s="53" t="s">
        <v>37</v>
      </c>
      <c r="AF30" s="53" t="s">
        <v>37</v>
      </c>
      <c r="AG30" s="27" t="s">
        <v>37</v>
      </c>
      <c r="AH30" s="27" t="s">
        <v>37</v>
      </c>
      <c r="AI30" s="27" t="s">
        <v>37</v>
      </c>
      <c r="AJ30" s="27" t="s">
        <v>37</v>
      </c>
      <c r="AK30" s="27" t="s">
        <v>37</v>
      </c>
      <c r="AL30" s="27" t="s">
        <v>37</v>
      </c>
      <c r="AM30" s="27" t="s">
        <v>37</v>
      </c>
    </row>
    <row r="31" customFormat="false" ht="57" hidden="false" customHeight="true" outlineLevel="0" collapsed="false">
      <c r="A31" s="27" t="n">
        <f aca="false">A30+1</f>
        <v>20</v>
      </c>
      <c r="B31" s="10" t="s">
        <v>98</v>
      </c>
      <c r="C31" s="9" t="s">
        <v>77</v>
      </c>
      <c r="D31" s="54" t="n">
        <v>31.5</v>
      </c>
      <c r="E31" s="54" t="n">
        <v>40.3</v>
      </c>
      <c r="F31" s="51" t="n">
        <f aca="false">E31-D31</f>
        <v>8.8</v>
      </c>
      <c r="G31" s="51" t="s">
        <v>41</v>
      </c>
      <c r="H31" s="51" t="n">
        <v>0</v>
      </c>
      <c r="I31" s="9" t="n">
        <v>0</v>
      </c>
      <c r="J31" s="53" t="s">
        <v>37</v>
      </c>
      <c r="K31" s="53" t="s">
        <v>37</v>
      </c>
      <c r="L31" s="53" t="s">
        <v>37</v>
      </c>
      <c r="M31" s="53" t="s">
        <v>37</v>
      </c>
      <c r="N31" s="53" t="s">
        <v>37</v>
      </c>
      <c r="O31" s="53" t="s">
        <v>37</v>
      </c>
      <c r="P31" s="53" t="s">
        <v>37</v>
      </c>
      <c r="Q31" s="53" t="s">
        <v>37</v>
      </c>
      <c r="R31" s="53" t="s">
        <v>37</v>
      </c>
      <c r="S31" s="53" t="s">
        <v>37</v>
      </c>
      <c r="T31" s="53" t="s">
        <v>37</v>
      </c>
      <c r="U31" s="53" t="s">
        <v>37</v>
      </c>
      <c r="V31" s="53" t="s">
        <v>37</v>
      </c>
      <c r="W31" s="53" t="s">
        <v>37</v>
      </c>
      <c r="X31" s="53" t="s">
        <v>37</v>
      </c>
      <c r="Y31" s="53" t="s">
        <v>37</v>
      </c>
      <c r="Z31" s="56" t="s">
        <v>37</v>
      </c>
      <c r="AA31" s="53" t="s">
        <v>37</v>
      </c>
      <c r="AB31" s="54" t="s">
        <v>95</v>
      </c>
      <c r="AC31" s="54" t="s">
        <v>99</v>
      </c>
      <c r="AD31" s="9" t="s">
        <v>36</v>
      </c>
      <c r="AE31" s="58" t="n">
        <v>8.8</v>
      </c>
      <c r="AF31" s="56" t="n">
        <v>269444.66</v>
      </c>
      <c r="AG31" s="27" t="s">
        <v>37</v>
      </c>
      <c r="AH31" s="27" t="s">
        <v>37</v>
      </c>
      <c r="AI31" s="27" t="s">
        <v>37</v>
      </c>
      <c r="AJ31" s="27" t="s">
        <v>37</v>
      </c>
      <c r="AK31" s="27" t="s">
        <v>37</v>
      </c>
      <c r="AL31" s="27" t="s">
        <v>37</v>
      </c>
      <c r="AM31" s="27" t="s">
        <v>37</v>
      </c>
    </row>
    <row r="32" customFormat="false" ht="57" hidden="false" customHeight="true" outlineLevel="0" collapsed="false">
      <c r="A32" s="27" t="n">
        <f aca="false">A31+1</f>
        <v>21</v>
      </c>
      <c r="B32" s="10"/>
      <c r="C32" s="9" t="s">
        <v>100</v>
      </c>
      <c r="D32" s="54" t="n">
        <v>0</v>
      </c>
      <c r="E32" s="54" t="n">
        <v>4.5</v>
      </c>
      <c r="F32" s="51" t="n">
        <f aca="false">E32-D32</f>
        <v>4.5</v>
      </c>
      <c r="G32" s="51" t="s">
        <v>41</v>
      </c>
      <c r="H32" s="51" t="n">
        <v>0</v>
      </c>
      <c r="I32" s="9" t="n">
        <v>0</v>
      </c>
      <c r="J32" s="53" t="s">
        <v>37</v>
      </c>
      <c r="K32" s="53" t="s">
        <v>37</v>
      </c>
      <c r="L32" s="53" t="s">
        <v>37</v>
      </c>
      <c r="M32" s="53" t="s">
        <v>37</v>
      </c>
      <c r="N32" s="53" t="s">
        <v>37</v>
      </c>
      <c r="O32" s="53" t="s">
        <v>37</v>
      </c>
      <c r="P32" s="53" t="s">
        <v>37</v>
      </c>
      <c r="Q32" s="53" t="s">
        <v>37</v>
      </c>
      <c r="R32" s="53" t="s">
        <v>37</v>
      </c>
      <c r="S32" s="53" t="s">
        <v>37</v>
      </c>
      <c r="T32" s="53" t="s">
        <v>37</v>
      </c>
      <c r="U32" s="53" t="s">
        <v>37</v>
      </c>
      <c r="V32" s="53" t="s">
        <v>37</v>
      </c>
      <c r="W32" s="53" t="s">
        <v>37</v>
      </c>
      <c r="X32" s="53" t="s">
        <v>37</v>
      </c>
      <c r="Y32" s="53" t="s">
        <v>37</v>
      </c>
      <c r="Z32" s="53" t="s">
        <v>37</v>
      </c>
      <c r="AA32" s="53" t="s">
        <v>37</v>
      </c>
      <c r="AB32" s="54" t="s">
        <v>33</v>
      </c>
      <c r="AC32" s="54" t="s">
        <v>101</v>
      </c>
      <c r="AD32" s="9" t="s">
        <v>36</v>
      </c>
      <c r="AE32" s="58" t="n">
        <v>4.5</v>
      </c>
      <c r="AF32" s="56" t="n">
        <v>137784.2</v>
      </c>
      <c r="AG32" s="10" t="n">
        <v>100</v>
      </c>
      <c r="AH32" s="27" t="s">
        <v>37</v>
      </c>
      <c r="AI32" s="27" t="s">
        <v>37</v>
      </c>
      <c r="AJ32" s="27" t="s">
        <v>37</v>
      </c>
      <c r="AK32" s="27" t="s">
        <v>37</v>
      </c>
      <c r="AL32" s="27" t="s">
        <v>37</v>
      </c>
      <c r="AM32" s="27" t="s">
        <v>37</v>
      </c>
    </row>
    <row r="33" customFormat="false" ht="57" hidden="false" customHeight="true" outlineLevel="0" collapsed="false">
      <c r="A33" s="27" t="n">
        <f aca="false">A32+1</f>
        <v>22</v>
      </c>
      <c r="B33" s="10" t="s">
        <v>102</v>
      </c>
      <c r="C33" s="8" t="s">
        <v>103</v>
      </c>
      <c r="D33" s="54" t="n">
        <v>0</v>
      </c>
      <c r="E33" s="54" t="n">
        <v>10.925</v>
      </c>
      <c r="F33" s="51" t="n">
        <f aca="false">E33-D33</f>
        <v>10.925</v>
      </c>
      <c r="G33" s="51" t="s">
        <v>41</v>
      </c>
      <c r="H33" s="51" t="n">
        <v>2.18</v>
      </c>
      <c r="I33" s="9" t="n">
        <v>20</v>
      </c>
      <c r="J33" s="53" t="s">
        <v>37</v>
      </c>
      <c r="K33" s="53" t="s">
        <v>37</v>
      </c>
      <c r="L33" s="53" t="s">
        <v>37</v>
      </c>
      <c r="M33" s="53" t="s">
        <v>37</v>
      </c>
      <c r="N33" s="53" t="s">
        <v>37</v>
      </c>
      <c r="O33" s="53" t="s">
        <v>37</v>
      </c>
      <c r="P33" s="9" t="s">
        <v>33</v>
      </c>
      <c r="Q33" s="9" t="s">
        <v>104</v>
      </c>
      <c r="R33" s="9" t="s">
        <v>36</v>
      </c>
      <c r="S33" s="9" t="n">
        <v>8.75</v>
      </c>
      <c r="T33" s="9" t="n">
        <v>243934.03</v>
      </c>
      <c r="U33" s="9" t="n">
        <v>100</v>
      </c>
      <c r="V33" s="53" t="s">
        <v>37</v>
      </c>
      <c r="W33" s="53" t="s">
        <v>37</v>
      </c>
      <c r="X33" s="53" t="s">
        <v>37</v>
      </c>
      <c r="Y33" s="53" t="s">
        <v>37</v>
      </c>
      <c r="Z33" s="53" t="s">
        <v>37</v>
      </c>
      <c r="AA33" s="53" t="s">
        <v>37</v>
      </c>
      <c r="AB33" s="53" t="s">
        <v>37</v>
      </c>
      <c r="AC33" s="53" t="s">
        <v>37</v>
      </c>
      <c r="AD33" s="53" t="s">
        <v>37</v>
      </c>
      <c r="AE33" s="53" t="s">
        <v>37</v>
      </c>
      <c r="AF33" s="53" t="s">
        <v>37</v>
      </c>
      <c r="AG33" s="27" t="s">
        <v>37</v>
      </c>
      <c r="AH33" s="27" t="s">
        <v>37</v>
      </c>
      <c r="AI33" s="27" t="s">
        <v>37</v>
      </c>
      <c r="AJ33" s="27" t="s">
        <v>37</v>
      </c>
      <c r="AK33" s="27" t="s">
        <v>37</v>
      </c>
      <c r="AL33" s="27" t="s">
        <v>37</v>
      </c>
      <c r="AM33" s="27" t="s">
        <v>37</v>
      </c>
    </row>
    <row r="34" customFormat="false" ht="57" hidden="false" customHeight="true" outlineLevel="0" collapsed="false">
      <c r="A34" s="27" t="n">
        <f aca="false">A33+1</f>
        <v>23</v>
      </c>
      <c r="B34" s="59" t="s">
        <v>105</v>
      </c>
      <c r="C34" s="9" t="s">
        <v>106</v>
      </c>
      <c r="D34" s="54" t="n">
        <v>0</v>
      </c>
      <c r="E34" s="54" t="n">
        <v>1.178</v>
      </c>
      <c r="F34" s="51" t="n">
        <f aca="false">E34-D34</f>
        <v>1.178</v>
      </c>
      <c r="G34" s="51" t="s">
        <v>41</v>
      </c>
      <c r="H34" s="51" t="n">
        <v>0</v>
      </c>
      <c r="I34" s="9" t="n">
        <v>0</v>
      </c>
      <c r="J34" s="53" t="s">
        <v>37</v>
      </c>
      <c r="K34" s="53" t="s">
        <v>37</v>
      </c>
      <c r="L34" s="53" t="s">
        <v>37</v>
      </c>
      <c r="M34" s="53" t="s">
        <v>37</v>
      </c>
      <c r="N34" s="53" t="s">
        <v>37</v>
      </c>
      <c r="O34" s="53" t="s">
        <v>37</v>
      </c>
      <c r="P34" s="54" t="s">
        <v>33</v>
      </c>
      <c r="Q34" s="54" t="s">
        <v>107</v>
      </c>
      <c r="R34" s="9" t="s">
        <v>36</v>
      </c>
      <c r="S34" s="54" t="n">
        <v>1.178</v>
      </c>
      <c r="T34" s="9" t="n">
        <v>32840.49</v>
      </c>
      <c r="U34" s="53" t="s">
        <v>37</v>
      </c>
      <c r="V34" s="53" t="s">
        <v>37</v>
      </c>
      <c r="W34" s="53" t="s">
        <v>37</v>
      </c>
      <c r="X34" s="53" t="s">
        <v>37</v>
      </c>
      <c r="Y34" s="53" t="s">
        <v>37</v>
      </c>
      <c r="Z34" s="53" t="s">
        <v>37</v>
      </c>
      <c r="AA34" s="53" t="s">
        <v>37</v>
      </c>
      <c r="AB34" s="53" t="s">
        <v>37</v>
      </c>
      <c r="AC34" s="53" t="s">
        <v>37</v>
      </c>
      <c r="AD34" s="53" t="s">
        <v>37</v>
      </c>
      <c r="AE34" s="9" t="s">
        <v>37</v>
      </c>
      <c r="AF34" s="53" t="s">
        <v>37</v>
      </c>
      <c r="AG34" s="27" t="s">
        <v>37</v>
      </c>
      <c r="AH34" s="27" t="s">
        <v>37</v>
      </c>
      <c r="AI34" s="27" t="s">
        <v>37</v>
      </c>
      <c r="AJ34" s="27" t="s">
        <v>37</v>
      </c>
      <c r="AK34" s="27" t="s">
        <v>37</v>
      </c>
      <c r="AL34" s="27" t="s">
        <v>37</v>
      </c>
      <c r="AM34" s="27" t="s">
        <v>37</v>
      </c>
    </row>
    <row r="35" customFormat="false" ht="57" hidden="false" customHeight="true" outlineLevel="0" collapsed="false">
      <c r="A35" s="27" t="n">
        <f aca="false">A34+1</f>
        <v>24</v>
      </c>
      <c r="B35" s="10" t="s">
        <v>108</v>
      </c>
      <c r="C35" s="9" t="s">
        <v>109</v>
      </c>
      <c r="D35" s="54" t="n">
        <v>0</v>
      </c>
      <c r="E35" s="54" t="n">
        <v>13</v>
      </c>
      <c r="F35" s="51" t="n">
        <f aca="false">E35-D35</f>
        <v>13</v>
      </c>
      <c r="G35" s="51" t="s">
        <v>41</v>
      </c>
      <c r="H35" s="51" t="n">
        <v>2</v>
      </c>
      <c r="I35" s="55" t="n">
        <f aca="false">H35/F35*100</f>
        <v>15.3846153846154</v>
      </c>
      <c r="J35" s="53" t="s">
        <v>37</v>
      </c>
      <c r="K35" s="53" t="s">
        <v>37</v>
      </c>
      <c r="L35" s="53" t="s">
        <v>37</v>
      </c>
      <c r="M35" s="53" t="s">
        <v>37</v>
      </c>
      <c r="N35" s="53" t="s">
        <v>37</v>
      </c>
      <c r="O35" s="53" t="s">
        <v>37</v>
      </c>
      <c r="P35" s="53" t="s">
        <v>37</v>
      </c>
      <c r="Q35" s="53" t="s">
        <v>37</v>
      </c>
      <c r="R35" s="53" t="s">
        <v>37</v>
      </c>
      <c r="S35" s="53" t="s">
        <v>37</v>
      </c>
      <c r="T35" s="53" t="s">
        <v>37</v>
      </c>
      <c r="U35" s="53" t="s">
        <v>37</v>
      </c>
      <c r="V35" s="9" t="s">
        <v>110</v>
      </c>
      <c r="W35" s="9" t="s">
        <v>69</v>
      </c>
      <c r="X35" s="9" t="s">
        <v>36</v>
      </c>
      <c r="Y35" s="52" t="n">
        <v>3</v>
      </c>
      <c r="Z35" s="60" t="n">
        <v>83634.53</v>
      </c>
      <c r="AA35" s="53" t="s">
        <v>37</v>
      </c>
      <c r="AB35" s="9" t="s">
        <v>69</v>
      </c>
      <c r="AC35" s="9" t="s">
        <v>111</v>
      </c>
      <c r="AD35" s="9" t="s">
        <v>36</v>
      </c>
      <c r="AE35" s="58" t="n">
        <v>8</v>
      </c>
      <c r="AF35" s="60" t="n">
        <v>233730.62</v>
      </c>
      <c r="AG35" s="27" t="s">
        <v>37</v>
      </c>
      <c r="AH35" s="27" t="s">
        <v>37</v>
      </c>
      <c r="AI35" s="27" t="s">
        <v>37</v>
      </c>
      <c r="AJ35" s="27" t="s">
        <v>37</v>
      </c>
      <c r="AK35" s="27" t="s">
        <v>37</v>
      </c>
      <c r="AL35" s="27" t="s">
        <v>37</v>
      </c>
      <c r="AM35" s="27" t="s">
        <v>37</v>
      </c>
    </row>
    <row r="36" customFormat="false" ht="57" hidden="false" customHeight="true" outlineLevel="0" collapsed="false">
      <c r="A36" s="27" t="n">
        <f aca="false">A35+1</f>
        <v>25</v>
      </c>
      <c r="B36" s="10"/>
      <c r="C36" s="9" t="s">
        <v>112</v>
      </c>
      <c r="D36" s="54" t="n">
        <v>0</v>
      </c>
      <c r="E36" s="54" t="n">
        <v>6.8</v>
      </c>
      <c r="F36" s="51" t="n">
        <f aca="false">E36-D36</f>
        <v>6.8</v>
      </c>
      <c r="G36" s="51" t="s">
        <v>41</v>
      </c>
      <c r="H36" s="51" t="n">
        <v>0</v>
      </c>
      <c r="I36" s="9" t="n">
        <v>0</v>
      </c>
      <c r="J36" s="53" t="s">
        <v>37</v>
      </c>
      <c r="K36" s="53" t="s">
        <v>37</v>
      </c>
      <c r="L36" s="53" t="s">
        <v>37</v>
      </c>
      <c r="M36" s="53" t="s">
        <v>37</v>
      </c>
      <c r="N36" s="53" t="s">
        <v>37</v>
      </c>
      <c r="O36" s="53" t="s">
        <v>37</v>
      </c>
      <c r="P36" s="53" t="s">
        <v>37</v>
      </c>
      <c r="Q36" s="53" t="s">
        <v>37</v>
      </c>
      <c r="R36" s="53" t="s">
        <v>37</v>
      </c>
      <c r="S36" s="53" t="s">
        <v>37</v>
      </c>
      <c r="T36" s="53" t="s">
        <v>37</v>
      </c>
      <c r="U36" s="53" t="s">
        <v>37</v>
      </c>
      <c r="V36" s="9" t="s">
        <v>33</v>
      </c>
      <c r="W36" s="9" t="s">
        <v>62</v>
      </c>
      <c r="X36" s="9" t="s">
        <v>36</v>
      </c>
      <c r="Y36" s="52" t="n">
        <v>3</v>
      </c>
      <c r="Z36" s="56" t="n">
        <v>87648.98</v>
      </c>
      <c r="AA36" s="53" t="s">
        <v>37</v>
      </c>
      <c r="AB36" s="9" t="s">
        <v>113</v>
      </c>
      <c r="AC36" s="9" t="s">
        <v>114</v>
      </c>
      <c r="AD36" s="9" t="s">
        <v>36</v>
      </c>
      <c r="AE36" s="9" t="n">
        <v>3.8</v>
      </c>
      <c r="AF36" s="56" t="n">
        <v>116351.1</v>
      </c>
      <c r="AG36" s="27" t="s">
        <v>37</v>
      </c>
      <c r="AH36" s="27" t="s">
        <v>37</v>
      </c>
      <c r="AI36" s="27" t="s">
        <v>37</v>
      </c>
      <c r="AJ36" s="27" t="s">
        <v>37</v>
      </c>
      <c r="AK36" s="27" t="s">
        <v>37</v>
      </c>
      <c r="AL36" s="27" t="s">
        <v>37</v>
      </c>
      <c r="AM36" s="27" t="s">
        <v>37</v>
      </c>
    </row>
    <row r="37" customFormat="false" ht="57" hidden="false" customHeight="true" outlineLevel="0" collapsed="false">
      <c r="A37" s="27" t="n">
        <f aca="false">A36+1</f>
        <v>26</v>
      </c>
      <c r="B37" s="10"/>
      <c r="C37" s="9" t="s">
        <v>115</v>
      </c>
      <c r="D37" s="54" t="n">
        <v>0</v>
      </c>
      <c r="E37" s="54" t="n">
        <v>19.2</v>
      </c>
      <c r="F37" s="51" t="n">
        <f aca="false">E37-D37</f>
        <v>19.2</v>
      </c>
      <c r="G37" s="51" t="s">
        <v>41</v>
      </c>
      <c r="H37" s="51" t="n">
        <v>0.7</v>
      </c>
      <c r="I37" s="55" t="n">
        <f aca="false">H37/F37*100</f>
        <v>3.64583333333333</v>
      </c>
      <c r="J37" s="9" t="s">
        <v>33</v>
      </c>
      <c r="K37" s="9" t="s">
        <v>116</v>
      </c>
      <c r="L37" s="9" t="s">
        <v>36</v>
      </c>
      <c r="M37" s="9" t="n">
        <v>9</v>
      </c>
      <c r="N37" s="9" t="n">
        <v>209179.10304</v>
      </c>
      <c r="O37" s="55" t="n">
        <v>50.5208333333333</v>
      </c>
      <c r="P37" s="9" t="s">
        <v>116</v>
      </c>
      <c r="Q37" s="9" t="s">
        <v>117</v>
      </c>
      <c r="R37" s="9" t="s">
        <v>36</v>
      </c>
      <c r="S37" s="9" t="n">
        <v>9.5</v>
      </c>
      <c r="T37" s="9" t="n">
        <v>211674.27456</v>
      </c>
      <c r="U37" s="9" t="n">
        <v>100</v>
      </c>
      <c r="V37" s="53" t="s">
        <v>37</v>
      </c>
      <c r="W37" s="53" t="s">
        <v>37</v>
      </c>
      <c r="X37" s="53" t="s">
        <v>37</v>
      </c>
      <c r="Y37" s="53" t="s">
        <v>37</v>
      </c>
      <c r="Z37" s="53" t="s">
        <v>37</v>
      </c>
      <c r="AA37" s="53" t="s">
        <v>37</v>
      </c>
      <c r="AB37" s="53" t="s">
        <v>37</v>
      </c>
      <c r="AC37" s="53" t="s">
        <v>37</v>
      </c>
      <c r="AD37" s="53" t="s">
        <v>37</v>
      </c>
      <c r="AE37" s="53" t="s">
        <v>37</v>
      </c>
      <c r="AF37" s="53" t="s">
        <v>37</v>
      </c>
      <c r="AG37" s="27" t="s">
        <v>37</v>
      </c>
      <c r="AH37" s="27" t="s">
        <v>37</v>
      </c>
      <c r="AI37" s="27" t="s">
        <v>37</v>
      </c>
      <c r="AJ37" s="27" t="s">
        <v>37</v>
      </c>
      <c r="AK37" s="27" t="s">
        <v>37</v>
      </c>
      <c r="AL37" s="27" t="s">
        <v>37</v>
      </c>
      <c r="AM37" s="27" t="s">
        <v>37</v>
      </c>
    </row>
    <row r="38" customFormat="false" ht="57" hidden="false" customHeight="true" outlineLevel="0" collapsed="false">
      <c r="A38" s="27" t="n">
        <f aca="false">A37+1</f>
        <v>27</v>
      </c>
      <c r="B38" s="10" t="s">
        <v>49</v>
      </c>
      <c r="C38" s="9" t="s">
        <v>118</v>
      </c>
      <c r="D38" s="54" t="n">
        <v>0</v>
      </c>
      <c r="E38" s="54" t="n">
        <v>1.814</v>
      </c>
      <c r="F38" s="51" t="n">
        <f aca="false">E38-D38</f>
        <v>1.814</v>
      </c>
      <c r="G38" s="51" t="s">
        <v>41</v>
      </c>
      <c r="H38" s="51" t="n">
        <v>0</v>
      </c>
      <c r="I38" s="8" t="n">
        <v>0</v>
      </c>
      <c r="J38" s="53" t="s">
        <v>37</v>
      </c>
      <c r="K38" s="53" t="s">
        <v>37</v>
      </c>
      <c r="L38" s="53" t="s">
        <v>37</v>
      </c>
      <c r="M38" s="53" t="s">
        <v>37</v>
      </c>
      <c r="N38" s="53" t="s">
        <v>37</v>
      </c>
      <c r="O38" s="53" t="s">
        <v>37</v>
      </c>
      <c r="P38" s="53" t="s">
        <v>37</v>
      </c>
      <c r="Q38" s="53" t="s">
        <v>37</v>
      </c>
      <c r="R38" s="53" t="s">
        <v>37</v>
      </c>
      <c r="S38" s="53" t="s">
        <v>37</v>
      </c>
      <c r="T38" s="53" t="s">
        <v>37</v>
      </c>
      <c r="U38" s="53" t="s">
        <v>37</v>
      </c>
      <c r="V38" s="53" t="s">
        <v>37</v>
      </c>
      <c r="W38" s="53" t="s">
        <v>37</v>
      </c>
      <c r="X38" s="53" t="s">
        <v>37</v>
      </c>
      <c r="Y38" s="53" t="s">
        <v>37</v>
      </c>
      <c r="Z38" s="53" t="s">
        <v>37</v>
      </c>
      <c r="AA38" s="53" t="s">
        <v>37</v>
      </c>
      <c r="AB38" s="53" t="s">
        <v>37</v>
      </c>
      <c r="AC38" s="53" t="s">
        <v>37</v>
      </c>
      <c r="AD38" s="53" t="s">
        <v>37</v>
      </c>
      <c r="AE38" s="53" t="s">
        <v>37</v>
      </c>
      <c r="AF38" s="53" t="s">
        <v>37</v>
      </c>
      <c r="AG38" s="27" t="s">
        <v>37</v>
      </c>
      <c r="AH38" s="8" t="s">
        <v>33</v>
      </c>
      <c r="AI38" s="8" t="s">
        <v>119</v>
      </c>
      <c r="AJ38" s="8" t="s">
        <v>36</v>
      </c>
      <c r="AK38" s="8" t="n">
        <v>1.84</v>
      </c>
      <c r="AL38" s="38" t="n">
        <v>53758.04</v>
      </c>
      <c r="AM38" s="8" t="n">
        <v>100</v>
      </c>
    </row>
    <row r="39" customFormat="false" ht="57" hidden="false" customHeight="true" outlineLevel="0" collapsed="false">
      <c r="A39" s="27" t="n">
        <f aca="false">A38+1</f>
        <v>28</v>
      </c>
      <c r="B39" s="10" t="s">
        <v>120</v>
      </c>
      <c r="C39" s="9" t="s">
        <v>121</v>
      </c>
      <c r="D39" s="54" t="n">
        <v>0</v>
      </c>
      <c r="E39" s="54" t="n">
        <v>4.2</v>
      </c>
      <c r="F39" s="51" t="n">
        <f aca="false">E39-D39</f>
        <v>4.2</v>
      </c>
      <c r="G39" s="51" t="s">
        <v>41</v>
      </c>
      <c r="H39" s="51" t="n">
        <v>0</v>
      </c>
      <c r="I39" s="8" t="n">
        <v>0</v>
      </c>
      <c r="J39" s="53" t="s">
        <v>37</v>
      </c>
      <c r="K39" s="53" t="s">
        <v>37</v>
      </c>
      <c r="L39" s="53" t="s">
        <v>37</v>
      </c>
      <c r="M39" s="53" t="s">
        <v>37</v>
      </c>
      <c r="N39" s="53" t="s">
        <v>37</v>
      </c>
      <c r="O39" s="53" t="s">
        <v>37</v>
      </c>
      <c r="P39" s="8" t="s">
        <v>33</v>
      </c>
      <c r="Q39" s="8" t="s">
        <v>122</v>
      </c>
      <c r="R39" s="9" t="s">
        <v>36</v>
      </c>
      <c r="S39" s="8" t="n">
        <v>4.2</v>
      </c>
      <c r="T39" s="9" t="n">
        <v>117088.34</v>
      </c>
      <c r="U39" s="8" t="n">
        <v>100</v>
      </c>
      <c r="V39" s="53" t="s">
        <v>37</v>
      </c>
      <c r="W39" s="53" t="s">
        <v>37</v>
      </c>
      <c r="X39" s="53" t="s">
        <v>37</v>
      </c>
      <c r="Y39" s="53" t="s">
        <v>37</v>
      </c>
      <c r="Z39" s="53" t="s">
        <v>37</v>
      </c>
      <c r="AA39" s="53" t="s">
        <v>37</v>
      </c>
      <c r="AB39" s="53" t="s">
        <v>37</v>
      </c>
      <c r="AC39" s="53" t="s">
        <v>37</v>
      </c>
      <c r="AD39" s="53" t="s">
        <v>37</v>
      </c>
      <c r="AE39" s="53" t="s">
        <v>37</v>
      </c>
      <c r="AF39" s="53" t="s">
        <v>37</v>
      </c>
      <c r="AG39" s="27" t="s">
        <v>37</v>
      </c>
      <c r="AH39" s="27" t="s">
        <v>37</v>
      </c>
      <c r="AI39" s="27" t="s">
        <v>37</v>
      </c>
      <c r="AJ39" s="27" t="s">
        <v>37</v>
      </c>
      <c r="AK39" s="27" t="s">
        <v>37</v>
      </c>
      <c r="AL39" s="27" t="s">
        <v>37</v>
      </c>
      <c r="AM39" s="27" t="s">
        <v>37</v>
      </c>
    </row>
    <row r="40" customFormat="false" ht="57" hidden="false" customHeight="true" outlineLevel="0" collapsed="false">
      <c r="A40" s="27" t="n">
        <f aca="false">A39+1</f>
        <v>29</v>
      </c>
      <c r="B40" s="10"/>
      <c r="C40" s="9" t="s">
        <v>123</v>
      </c>
      <c r="D40" s="54" t="n">
        <v>0</v>
      </c>
      <c r="E40" s="54" t="n">
        <v>16</v>
      </c>
      <c r="F40" s="51" t="n">
        <f aca="false">E40-D40</f>
        <v>16</v>
      </c>
      <c r="G40" s="51" t="s">
        <v>41</v>
      </c>
      <c r="H40" s="51" t="n">
        <v>4.6</v>
      </c>
      <c r="I40" s="61" t="n">
        <v>28.8</v>
      </c>
      <c r="J40" s="8" t="s">
        <v>124</v>
      </c>
      <c r="K40" s="62" t="s">
        <v>125</v>
      </c>
      <c r="L40" s="53" t="s">
        <v>36</v>
      </c>
      <c r="M40" s="53" t="n">
        <v>6.9</v>
      </c>
      <c r="N40" s="63" t="s">
        <v>126</v>
      </c>
      <c r="O40" s="64" t="n">
        <v>71.875</v>
      </c>
      <c r="P40" s="27" t="s">
        <v>37</v>
      </c>
      <c r="Q40" s="27" t="s">
        <v>37</v>
      </c>
      <c r="R40" s="27" t="s">
        <v>37</v>
      </c>
      <c r="S40" s="27" t="s">
        <v>37</v>
      </c>
      <c r="T40" s="27" t="s">
        <v>37</v>
      </c>
      <c r="U40" s="27" t="s">
        <v>37</v>
      </c>
      <c r="V40" s="8" t="s">
        <v>127</v>
      </c>
      <c r="W40" s="8" t="s">
        <v>128</v>
      </c>
      <c r="X40" s="9" t="s">
        <v>36</v>
      </c>
      <c r="Y40" s="8" t="n">
        <v>2.9</v>
      </c>
      <c r="Z40" s="38" t="n">
        <v>84727.35</v>
      </c>
      <c r="AA40" s="8" t="n">
        <v>100</v>
      </c>
      <c r="AB40" s="27" t="s">
        <v>37</v>
      </c>
      <c r="AC40" s="27" t="s">
        <v>37</v>
      </c>
      <c r="AD40" s="27" t="s">
        <v>37</v>
      </c>
      <c r="AE40" s="27" t="s">
        <v>37</v>
      </c>
      <c r="AF40" s="27" t="s">
        <v>37</v>
      </c>
      <c r="AG40" s="27" t="s">
        <v>37</v>
      </c>
      <c r="AH40" s="27" t="s">
        <v>37</v>
      </c>
      <c r="AI40" s="27" t="s">
        <v>37</v>
      </c>
      <c r="AJ40" s="27" t="s">
        <v>37</v>
      </c>
      <c r="AK40" s="27" t="s">
        <v>37</v>
      </c>
      <c r="AL40" s="27" t="s">
        <v>37</v>
      </c>
      <c r="AM40" s="27" t="s">
        <v>37</v>
      </c>
    </row>
    <row r="41" customFormat="false" ht="57" hidden="false" customHeight="true" outlineLevel="0" collapsed="false">
      <c r="A41" s="27" t="n">
        <f aca="false">A40+1</f>
        <v>30</v>
      </c>
      <c r="B41" s="10" t="s">
        <v>129</v>
      </c>
      <c r="C41" s="9" t="s">
        <v>130</v>
      </c>
      <c r="D41" s="54" t="n">
        <v>0</v>
      </c>
      <c r="E41" s="54" t="n">
        <v>7.775</v>
      </c>
      <c r="F41" s="51" t="n">
        <f aca="false">E41-D41</f>
        <v>7.775</v>
      </c>
      <c r="G41" s="51" t="s">
        <v>41</v>
      </c>
      <c r="H41" s="51" t="n">
        <v>0.778</v>
      </c>
      <c r="I41" s="8" t="n">
        <v>10</v>
      </c>
      <c r="J41" s="8"/>
      <c r="K41" s="62"/>
      <c r="L41" s="53"/>
      <c r="M41" s="53"/>
      <c r="N41" s="62"/>
      <c r="O41" s="62"/>
      <c r="P41" s="8" t="s">
        <v>33</v>
      </c>
      <c r="Q41" s="8" t="s">
        <v>131</v>
      </c>
      <c r="R41" s="9" t="s">
        <v>36</v>
      </c>
      <c r="S41" s="8" t="n">
        <v>7.775</v>
      </c>
      <c r="T41" s="9" t="n">
        <v>216752.81</v>
      </c>
      <c r="U41" s="8" t="n">
        <v>100</v>
      </c>
      <c r="V41" s="27" t="s">
        <v>37</v>
      </c>
      <c r="W41" s="27" t="s">
        <v>37</v>
      </c>
      <c r="X41" s="27" t="s">
        <v>37</v>
      </c>
      <c r="Y41" s="27" t="s">
        <v>37</v>
      </c>
      <c r="Z41" s="27" t="s">
        <v>37</v>
      </c>
      <c r="AA41" s="27" t="s">
        <v>37</v>
      </c>
      <c r="AB41" s="27" t="s">
        <v>37</v>
      </c>
      <c r="AC41" s="27" t="s">
        <v>37</v>
      </c>
      <c r="AD41" s="27" t="s">
        <v>37</v>
      </c>
      <c r="AE41" s="27" t="s">
        <v>37</v>
      </c>
      <c r="AF41" s="27" t="s">
        <v>37</v>
      </c>
      <c r="AG41" s="27" t="s">
        <v>37</v>
      </c>
      <c r="AH41" s="27" t="s">
        <v>37</v>
      </c>
      <c r="AI41" s="27" t="s">
        <v>37</v>
      </c>
      <c r="AJ41" s="27" t="s">
        <v>37</v>
      </c>
      <c r="AK41" s="27" t="s">
        <v>37</v>
      </c>
      <c r="AL41" s="27" t="s">
        <v>37</v>
      </c>
      <c r="AM41" s="27" t="s">
        <v>37</v>
      </c>
    </row>
    <row r="42" customFormat="false" ht="57" hidden="false" customHeight="true" outlineLevel="0" collapsed="false">
      <c r="A42" s="27" t="n">
        <f aca="false">A41+1</f>
        <v>31</v>
      </c>
      <c r="B42" s="10" t="s">
        <v>132</v>
      </c>
      <c r="C42" s="9" t="s">
        <v>133</v>
      </c>
      <c r="D42" s="54" t="n">
        <v>0</v>
      </c>
      <c r="E42" s="54" t="n">
        <v>0.74</v>
      </c>
      <c r="F42" s="51" t="n">
        <f aca="false">E42-D42</f>
        <v>0.74</v>
      </c>
      <c r="G42" s="51" t="s">
        <v>41</v>
      </c>
      <c r="H42" s="51" t="n">
        <v>0</v>
      </c>
      <c r="I42" s="65" t="n">
        <v>0</v>
      </c>
      <c r="J42" s="27" t="s">
        <v>37</v>
      </c>
      <c r="K42" s="27" t="s">
        <v>37</v>
      </c>
      <c r="L42" s="27" t="s">
        <v>37</v>
      </c>
      <c r="M42" s="27" t="s">
        <v>37</v>
      </c>
      <c r="N42" s="27" t="s">
        <v>37</v>
      </c>
      <c r="O42" s="27" t="s">
        <v>37</v>
      </c>
      <c r="P42" s="8" t="s">
        <v>33</v>
      </c>
      <c r="Q42" s="8" t="s">
        <v>134</v>
      </c>
      <c r="R42" s="9" t="s">
        <v>36</v>
      </c>
      <c r="S42" s="8" t="n">
        <v>0.74</v>
      </c>
      <c r="T42" s="9" t="n">
        <v>20629.85</v>
      </c>
      <c r="U42" s="9" t="n">
        <v>100</v>
      </c>
      <c r="V42" s="27" t="s">
        <v>37</v>
      </c>
      <c r="W42" s="27" t="s">
        <v>37</v>
      </c>
      <c r="X42" s="27" t="s">
        <v>37</v>
      </c>
      <c r="Y42" s="27" t="s">
        <v>37</v>
      </c>
      <c r="Z42" s="27" t="s">
        <v>37</v>
      </c>
      <c r="AA42" s="27" t="s">
        <v>37</v>
      </c>
      <c r="AB42" s="27" t="s">
        <v>37</v>
      </c>
      <c r="AC42" s="27" t="s">
        <v>37</v>
      </c>
      <c r="AD42" s="27" t="s">
        <v>37</v>
      </c>
      <c r="AE42" s="27" t="s">
        <v>37</v>
      </c>
      <c r="AF42" s="27" t="s">
        <v>37</v>
      </c>
      <c r="AG42" s="27" t="s">
        <v>37</v>
      </c>
      <c r="AH42" s="27" t="s">
        <v>37</v>
      </c>
      <c r="AI42" s="27" t="s">
        <v>37</v>
      </c>
      <c r="AJ42" s="27" t="s">
        <v>37</v>
      </c>
      <c r="AK42" s="27" t="s">
        <v>37</v>
      </c>
      <c r="AL42" s="27" t="s">
        <v>37</v>
      </c>
      <c r="AM42" s="27" t="s">
        <v>37</v>
      </c>
    </row>
    <row r="43" customFormat="false" ht="45" hidden="false" customHeight="true" outlineLevel="0" collapsed="false">
      <c r="A43" s="66" t="s">
        <v>135</v>
      </c>
      <c r="B43" s="66"/>
      <c r="C43" s="66"/>
      <c r="D43" s="66"/>
      <c r="E43" s="66"/>
      <c r="F43" s="41" t="n">
        <f aca="false">SUM(F24:F42)</f>
        <v>139.951</v>
      </c>
      <c r="G43" s="41" t="s">
        <v>37</v>
      </c>
      <c r="H43" s="41" t="n">
        <f aca="false">SUM(H24:H42)</f>
        <v>10.258</v>
      </c>
      <c r="I43" s="27" t="s">
        <v>37</v>
      </c>
      <c r="J43" s="27" t="s">
        <v>37</v>
      </c>
      <c r="K43" s="27" t="s">
        <v>37</v>
      </c>
      <c r="L43" s="27" t="s">
        <v>37</v>
      </c>
      <c r="M43" s="67" t="n">
        <f aca="false">SUM(M24:M42)</f>
        <v>21.763</v>
      </c>
      <c r="N43" s="46" t="n">
        <f aca="false">SUM(N24:N42)</f>
        <v>209179.10304</v>
      </c>
      <c r="O43" s="68" t="s">
        <v>37</v>
      </c>
      <c r="P43" s="68" t="s">
        <v>37</v>
      </c>
      <c r="Q43" s="68" t="s">
        <v>37</v>
      </c>
      <c r="R43" s="68" t="s">
        <v>37</v>
      </c>
      <c r="S43" s="67" t="n">
        <f aca="false">SUM(S24:S42)</f>
        <v>39.474</v>
      </c>
      <c r="T43" s="46" t="n">
        <f aca="false">SUM(T24:T42)</f>
        <v>842919.79456</v>
      </c>
      <c r="U43" s="27" t="s">
        <v>37</v>
      </c>
      <c r="V43" s="27" t="s">
        <v>37</v>
      </c>
      <c r="W43" s="27" t="s">
        <v>37</v>
      </c>
      <c r="X43" s="27" t="s">
        <v>37</v>
      </c>
      <c r="Y43" s="69" t="n">
        <f aca="false">SUM(Y24:Y42)</f>
        <v>16.976</v>
      </c>
      <c r="Z43" s="46" t="n">
        <f aca="false">SUM(Z24:Z42)</f>
        <v>491961.92</v>
      </c>
      <c r="AA43" s="27" t="s">
        <v>37</v>
      </c>
      <c r="AB43" s="27" t="s">
        <v>37</v>
      </c>
      <c r="AC43" s="27" t="s">
        <v>37</v>
      </c>
      <c r="AD43" s="27" t="s">
        <v>37</v>
      </c>
      <c r="AE43" s="42" t="n">
        <f aca="false">SUM(AE24:AE42)</f>
        <v>31.2</v>
      </c>
      <c r="AF43" s="46" t="n">
        <f aca="false">SUM(AF24:AF42)</f>
        <v>944084.72</v>
      </c>
      <c r="AG43" s="27" t="s">
        <v>37</v>
      </c>
      <c r="AH43" s="27" t="s">
        <v>37</v>
      </c>
      <c r="AI43" s="27" t="s">
        <v>37</v>
      </c>
      <c r="AJ43" s="27" t="s">
        <v>37</v>
      </c>
      <c r="AK43" s="42" t="n">
        <f aca="false">SUM(AK24:AK42)</f>
        <v>1.84</v>
      </c>
      <c r="AL43" s="46" t="n">
        <f aca="false">SUM(AL24:AL42)</f>
        <v>53758.04</v>
      </c>
      <c r="AM43" s="27" t="s">
        <v>37</v>
      </c>
    </row>
    <row r="44" customFormat="false" ht="60.75" hidden="false" customHeight="true" outlineLevel="0" collapsed="false">
      <c r="A44" s="70" t="s">
        <v>136</v>
      </c>
      <c r="B44" s="70"/>
      <c r="C44" s="70"/>
      <c r="D44" s="70"/>
      <c r="E44" s="70"/>
      <c r="F44" s="71" t="n">
        <f aca="false">F43+F22</f>
        <v>187.592</v>
      </c>
      <c r="G44" s="72" t="s">
        <v>37</v>
      </c>
      <c r="H44" s="73" t="n">
        <f aca="false">H43+H22</f>
        <v>10.258</v>
      </c>
      <c r="I44" s="27" t="s">
        <v>37</v>
      </c>
      <c r="J44" s="27" t="s">
        <v>37</v>
      </c>
      <c r="K44" s="27" t="s">
        <v>37</v>
      </c>
      <c r="L44" s="27" t="s">
        <v>37</v>
      </c>
      <c r="M44" s="71" t="n">
        <f aca="false">M43+M22</f>
        <v>50.816</v>
      </c>
      <c r="N44" s="46" t="n">
        <f aca="false">N43+N22</f>
        <v>403030.84304</v>
      </c>
      <c r="O44" s="72" t="s">
        <v>37</v>
      </c>
      <c r="P44" s="72" t="s">
        <v>37</v>
      </c>
      <c r="Q44" s="72" t="s">
        <v>37</v>
      </c>
      <c r="R44" s="72" t="s">
        <v>37</v>
      </c>
      <c r="S44" s="71" t="n">
        <f aca="false">S43+S22</f>
        <v>49.414</v>
      </c>
      <c r="T44" s="46" t="n">
        <f aca="false">T43+T22</f>
        <v>981364.79456</v>
      </c>
      <c r="U44" s="27" t="s">
        <v>37</v>
      </c>
      <c r="V44" s="27" t="s">
        <v>37</v>
      </c>
      <c r="W44" s="27" t="s">
        <v>37</v>
      </c>
      <c r="X44" s="27" t="s">
        <v>37</v>
      </c>
      <c r="Y44" s="72" t="n">
        <f aca="false">Y43+Y22</f>
        <v>20.824</v>
      </c>
      <c r="Z44" s="46" t="n">
        <f aca="false">Z43+Z22</f>
        <v>536115.92</v>
      </c>
      <c r="AA44" s="27" t="s">
        <v>37</v>
      </c>
      <c r="AB44" s="27" t="s">
        <v>37</v>
      </c>
      <c r="AC44" s="27" t="s">
        <v>37</v>
      </c>
      <c r="AD44" s="27" t="s">
        <v>37</v>
      </c>
      <c r="AE44" s="72" t="n">
        <f aca="false">AE43+AE22</f>
        <v>34.2</v>
      </c>
      <c r="AF44" s="46" t="n">
        <f aca="false">AF43+AF22</f>
        <v>986899.72</v>
      </c>
      <c r="AG44" s="27" t="s">
        <v>37</v>
      </c>
      <c r="AH44" s="27" t="s">
        <v>37</v>
      </c>
      <c r="AI44" s="27" t="s">
        <v>37</v>
      </c>
      <c r="AJ44" s="27" t="s">
        <v>37</v>
      </c>
      <c r="AK44" s="72" t="n">
        <f aca="false">AK43+AK22</f>
        <v>3.64</v>
      </c>
      <c r="AL44" s="46" t="n">
        <f aca="false">AL43+AL22</f>
        <v>91758.04</v>
      </c>
      <c r="AM44" s="27" t="s">
        <v>37</v>
      </c>
    </row>
    <row r="45" customFormat="false" ht="18.75" hidden="false" customHeight="false" outlineLevel="0" collapsed="false">
      <c r="A45" s="74" t="s">
        <v>137</v>
      </c>
      <c r="B45" s="74"/>
      <c r="C45" s="74"/>
      <c r="D45" s="74"/>
      <c r="E45" s="74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75"/>
      <c r="AD45" s="48"/>
      <c r="AE45" s="48"/>
      <c r="AF45" s="48"/>
      <c r="AG45" s="48"/>
      <c r="AH45" s="48"/>
      <c r="AI45" s="48"/>
      <c r="AJ45" s="75"/>
      <c r="AK45" s="75"/>
      <c r="AL45" s="75"/>
      <c r="AM45" s="75"/>
    </row>
  </sheetData>
  <mergeCells count="53">
    <mergeCell ref="AL1:AM1"/>
    <mergeCell ref="A2:AG2"/>
    <mergeCell ref="AK2:AM2"/>
    <mergeCell ref="A3:A5"/>
    <mergeCell ref="B3:B5"/>
    <mergeCell ref="C3:C5"/>
    <mergeCell ref="D3:E3"/>
    <mergeCell ref="F3:F5"/>
    <mergeCell ref="G3:G5"/>
    <mergeCell ref="H3:H4"/>
    <mergeCell ref="I3:I4"/>
    <mergeCell ref="J3:N3"/>
    <mergeCell ref="O3:O4"/>
    <mergeCell ref="P3:T3"/>
    <mergeCell ref="U3:U4"/>
    <mergeCell ref="V3:Z3"/>
    <mergeCell ref="AA3:AA4"/>
    <mergeCell ref="AB3:AF3"/>
    <mergeCell ref="AG3:AG4"/>
    <mergeCell ref="AH3:AL3"/>
    <mergeCell ref="AM3:AM4"/>
    <mergeCell ref="D4:D5"/>
    <mergeCell ref="E4:E5"/>
    <mergeCell ref="J4:K4"/>
    <mergeCell ref="L4:L5"/>
    <mergeCell ref="M4:M5"/>
    <mergeCell ref="P4:Q4"/>
    <mergeCell ref="R4:R5"/>
    <mergeCell ref="S4:S5"/>
    <mergeCell ref="V4:W4"/>
    <mergeCell ref="X4:X5"/>
    <mergeCell ref="Y4:Y5"/>
    <mergeCell ref="AB4:AC4"/>
    <mergeCell ref="AD4:AD5"/>
    <mergeCell ref="AE4:AE5"/>
    <mergeCell ref="AH4:AI4"/>
    <mergeCell ref="AJ4:AJ5"/>
    <mergeCell ref="AK4:AK5"/>
    <mergeCell ref="A7:AM7"/>
    <mergeCell ref="A8:C8"/>
    <mergeCell ref="A16:C16"/>
    <mergeCell ref="B17:B19"/>
    <mergeCell ref="B22:E22"/>
    <mergeCell ref="A23:AM23"/>
    <mergeCell ref="B25:B26"/>
    <mergeCell ref="B27:B28"/>
    <mergeCell ref="B29:B30"/>
    <mergeCell ref="B31:B32"/>
    <mergeCell ref="B35:B37"/>
    <mergeCell ref="B39:B40"/>
    <mergeCell ref="A43:E43"/>
    <mergeCell ref="A44:E44"/>
    <mergeCell ref="A45:E45"/>
  </mergeCells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G26:L35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H42" activeCellId="0" sqref="H42"/>
    </sheetView>
  </sheetViews>
  <sheetFormatPr defaultColWidth="8.70703125" defaultRowHeight="12.75" zeroHeight="false" outlineLevelRow="0" outlineLevelCol="0"/>
  <cols>
    <col collapsed="false" customWidth="true" hidden="false" outlineLevel="0" max="6" min="1" style="77" width="8.5"/>
    <col collapsed="false" customWidth="true" hidden="false" outlineLevel="0" max="7" min="7" style="77" width="15.25"/>
    <col collapsed="false" customWidth="true" hidden="false" outlineLevel="0" max="8" min="8" style="77" width="8.5"/>
    <col collapsed="false" customWidth="true" hidden="false" outlineLevel="0" max="9" min="9" style="77" width="18.76"/>
    <col collapsed="false" customWidth="true" hidden="false" outlineLevel="0" max="11" min="10" style="77" width="8.5"/>
    <col collapsed="false" customWidth="true" hidden="false" outlineLevel="0" max="12" min="12" style="77" width="17.42"/>
    <col collapsed="false" customWidth="true" hidden="false" outlineLevel="0" max="1025" min="13" style="77" width="8.5"/>
  </cols>
  <sheetData>
    <row r="26" customFormat="false" ht="12.75" hidden="false" customHeight="false" outlineLevel="0" collapsed="false">
      <c r="G26" s="78" t="n">
        <v>1204139968.8</v>
      </c>
    </row>
    <row r="27" customFormat="false" ht="12.75" hidden="false" customHeight="false" outlineLevel="0" collapsed="false">
      <c r="I27" s="77" t="n">
        <f aca="false">G26/G31</f>
        <v>164253167.207748</v>
      </c>
    </row>
    <row r="30" customFormat="false" ht="12.75" hidden="false" customHeight="false" outlineLevel="0" collapsed="false">
      <c r="I30" s="79"/>
      <c r="J30" s="79"/>
      <c r="K30" s="79"/>
      <c r="L30" s="79"/>
    </row>
    <row r="31" customFormat="false" ht="12.75" hidden="false" customHeight="false" outlineLevel="0" collapsed="false">
      <c r="G31" s="77" t="n">
        <v>7.331</v>
      </c>
      <c r="I31" s="79" t="n">
        <v>103643748.508089</v>
      </c>
      <c r="J31" s="79"/>
      <c r="K31" s="79"/>
      <c r="L31" s="79" t="n">
        <v>1100496220.29191</v>
      </c>
    </row>
    <row r="35" customFormat="false" ht="12.75" hidden="false" customHeight="false" outlineLevel="0" collapsed="false">
      <c r="I35" s="77" t="n">
        <v>103643.748508089</v>
      </c>
      <c r="L35" s="77" t="n">
        <v>1100496.22029191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LibreOffice/7.6.2.1$MacOSX_AARCH64 LibreOffice_project/56f7684011345957bbf33a7ee678afaf4d2ba333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2017-12-25T09:52:12Z</dcterms:created>
  <dc:creator>Александр Сыдоров</dc:creator>
  <dc:description/>
  <dc:language>ru-RU</dc:language>
  <cp:lastModifiedBy/>
  <cp:lastPrinted>2023-02-08T10:33:53Z</cp:lastPrinted>
  <dcterms:modified xsi:type="dcterms:W3CDTF">2023-04-08T12:13:41Z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